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thooz\Desktop\"/>
    </mc:Choice>
  </mc:AlternateContent>
  <bookViews>
    <workbookView xWindow="0" yWindow="0" windowWidth="15300" windowHeight="7650" tabRatio="165"/>
  </bookViews>
  <sheets>
    <sheet name="av " sheetId="1" r:id="rId1"/>
  </sheets>
  <definedNames>
    <definedName name="_xlnm.Print_Area" localSheetId="0">'av '!$A$1:$I$154</definedName>
  </definedNames>
  <calcPr calcId="15251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3" i="1"/>
  <c r="G14" i="1"/>
  <c r="G15" i="1"/>
  <c r="G16" i="1"/>
  <c r="G17" i="1"/>
  <c r="G19" i="1"/>
  <c r="G20" i="1"/>
  <c r="G21" i="1"/>
  <c r="G22" i="1"/>
  <c r="G23" i="1"/>
  <c r="G25" i="1"/>
  <c r="G26" i="1"/>
  <c r="G27" i="1"/>
  <c r="G28" i="1"/>
  <c r="G30" i="1"/>
  <c r="G31" i="1"/>
  <c r="G32" i="1"/>
  <c r="G34" i="1"/>
  <c r="G35" i="1"/>
  <c r="G36" i="1"/>
  <c r="G38" i="1"/>
  <c r="G39" i="1"/>
  <c r="G40" i="1"/>
  <c r="G41" i="1"/>
  <c r="G42" i="1"/>
  <c r="G44" i="1"/>
  <c r="G45" i="1"/>
  <c r="G46" i="1"/>
  <c r="G47" i="1"/>
  <c r="G48" i="1"/>
  <c r="G50" i="1"/>
  <c r="G51" i="1"/>
  <c r="G52" i="1"/>
  <c r="G53" i="1"/>
  <c r="G54" i="1"/>
  <c r="G56" i="1"/>
  <c r="G57" i="1"/>
  <c r="G58" i="1"/>
  <c r="G59" i="1"/>
  <c r="G60" i="1"/>
  <c r="G62" i="1"/>
  <c r="G63" i="1"/>
  <c r="G64" i="1"/>
  <c r="G65" i="1"/>
  <c r="G66" i="1"/>
  <c r="G67" i="1"/>
  <c r="G68" i="1"/>
  <c r="G69" i="1"/>
  <c r="G70" i="1"/>
  <c r="G72" i="1"/>
  <c r="G73" i="1"/>
  <c r="G74" i="1"/>
  <c r="G75" i="1"/>
  <c r="G77" i="1"/>
  <c r="G78" i="1"/>
  <c r="G79" i="1"/>
  <c r="G80" i="1"/>
  <c r="G81" i="1"/>
  <c r="G82" i="1"/>
  <c r="G83" i="1"/>
  <c r="G85" i="1"/>
  <c r="G86" i="1"/>
  <c r="G87" i="1"/>
  <c r="G88" i="1"/>
  <c r="G89" i="1"/>
  <c r="G90" i="1"/>
  <c r="G91" i="1"/>
  <c r="G92" i="1"/>
  <c r="G93" i="1"/>
  <c r="G94" i="1"/>
  <c r="G95" i="1"/>
  <c r="G96" i="1"/>
  <c r="I97" i="1"/>
  <c r="C152" i="1" s="1"/>
  <c r="G105" i="1"/>
  <c r="G106" i="1"/>
  <c r="G107" i="1"/>
  <c r="G108" i="1"/>
  <c r="G109" i="1"/>
  <c r="G110" i="1"/>
  <c r="G111" i="1"/>
  <c r="G112" i="1"/>
  <c r="G114" i="1"/>
  <c r="G115" i="1"/>
  <c r="G116" i="1"/>
  <c r="G117" i="1"/>
  <c r="G118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3" i="1"/>
  <c r="G134" i="1"/>
  <c r="G136" i="1"/>
  <c r="G137" i="1"/>
  <c r="G138" i="1"/>
  <c r="G139" i="1"/>
  <c r="G140" i="1"/>
  <c r="G141" i="1"/>
  <c r="G142" i="1"/>
  <c r="G143" i="1"/>
  <c r="G144" i="1"/>
  <c r="G145" i="1"/>
  <c r="I146" i="1"/>
  <c r="C153" i="1" s="1"/>
  <c r="G153" i="1" s="1"/>
  <c r="C154" i="1" l="1"/>
  <c r="G152" i="1"/>
  <c r="G154" i="1" s="1"/>
  <c r="I147" i="1"/>
  <c r="I148" i="1" s="1"/>
  <c r="I98" i="1"/>
  <c r="I99" i="1" s="1"/>
</calcChain>
</file>

<file path=xl/sharedStrings.xml><?xml version="1.0" encoding="utf-8"?>
<sst xmlns="http://schemas.openxmlformats.org/spreadsheetml/2006/main" count="277" uniqueCount="173">
  <si>
    <t>Załącznik nr 4 do SIWZ</t>
  </si>
  <si>
    <t>PARTER</t>
  </si>
  <si>
    <t>lp.</t>
  </si>
  <si>
    <t>Urządzenie - rodzaj</t>
  </si>
  <si>
    <t>Minimalne wymagania techniczne</t>
  </si>
  <si>
    <t>Nazwa, typ, model i parametry proponowanego urządzenia</t>
  </si>
  <si>
    <t xml:space="preserve">ilość </t>
  </si>
  <si>
    <t>Cena jednostkowa netto</t>
  </si>
  <si>
    <t xml:space="preserve">Wartość netto </t>
  </si>
  <si>
    <t>Stawka VAT</t>
  </si>
  <si>
    <t>Wartość Brutto</t>
  </si>
  <si>
    <t>strefa A - 1</t>
  </si>
  <si>
    <t xml:space="preserve">monitor LCD 40" </t>
  </si>
  <si>
    <t>LCD 40" bez dotyku o wym. zewnętrznych       893x504x44mm lub 893x594x44mm, min. FULL HD, 16:9, matryca IPS (szeroki kąt widzenia minimum 178 stopni w poziomie i 178 stopni w pionie), zawierający najnowsze standardy złącz (USB, złącze audio, HDMI 2.0a, ETHERNET, WI-FI),,  w tym wbudowane głośniki przynajmniej stereo, możliwość zawiśnięcia w niewielkiej odległości od ściany. Maksymalne wymiary monitora 40” do szer. 900 mm. Czas pracy monitora min. 24/7 - 365 dni, jasność minimum 350 cd m2</t>
  </si>
  <si>
    <t>mocowanie ścienne</t>
  </si>
  <si>
    <t xml:space="preserve"> płaskie do monitora 40"</t>
  </si>
  <si>
    <t xml:space="preserve">player </t>
  </si>
  <si>
    <t xml:space="preserve">film bez dotyku, FULL HD, zawierający przynajmniej następujące złącza: 
slot kart pamięci (w tym obsługa kart sd minimum 8gb class 10), złącze USB, złącze audio, HDMI 2.0a, ETHERNET, WI-FI Minimalna obsługa formatów i kodeków video, i audio:
1920x1080x24/25/29.92/30/50/59.94/60p, 
1920x1080x50/59.94/60i, 
Video Codecs: H.265, H.264, MPEG-2, MPEG-1
Video Containers: .ts, .mpg, .vob, .mov, .mp4, .m2ts, .wmv
Obraz: BMP, JPEG, PNG
Audio: MP2, MP3, AAC, WAV, AC3 i obsługa HTML5. </t>
  </si>
  <si>
    <t>okablowanie lokalne monitor/player + robocizna</t>
  </si>
  <si>
    <t>komplet</t>
  </si>
  <si>
    <t>kontent, przygotowanie + implementacja do urządzeń</t>
  </si>
  <si>
    <t>nowa treść - film z napisami w wersji angielskiej Pokaz do 20 zdjęć 
z podpisami oraz Pokaz bezdźwiękowy filmu dokumentalnego, czarno-białego do 15 min. Materiał wideo gotowy dostarczony przez Zamawiającego.</t>
  </si>
  <si>
    <t xml:space="preserve">strefa B – 2 </t>
  </si>
  <si>
    <t>monitor LCD 28"</t>
  </si>
  <si>
    <t>LCD 28" dotykowy o wym. zewnętrznych  680x466x42mm, minimum Full HD, 16:9, matryca IPS (szeroki kąt widzenia minimum 178 stopni w poziomie i 178 stopni w pionie), zawierający najnowsze standardy złącz, w tym wbudowane głośniki przynajmniej stereo. Maksymalne wymiary monitora  do szer. 700 mm. Monitor dotykowy powinien mieć możliwość przewijania ekranu – efekt swipe (slide) Czas pracy monitora min. 24/7 - 365 dni, jasność minimum 350 cd m2</t>
  </si>
  <si>
    <t>płaskie do monitora 28"</t>
  </si>
  <si>
    <t>player multimedialny</t>
  </si>
  <si>
    <t xml:space="preserve">zawierający przynajmniej następujące złącza: slot kart pamięci (w tym obsługa kart sd minimum 8gb class 10), złącze USB, złącze audio, HDMI 2.0a, ETHERNET, WI-FI,  RS-232 Serial Port, GPIO Port 
Minimalna obsługa formatów i kodeków video, i audio:
1920x1080x24/25/29.92/30/50/59.94/60p, 
1920x1080x50/59.94/60i, 
Video Codecs: H.265, H.264, MPEG-2, MPEG-1
Video Containers: .ts, .mpg, .vob, .mov, .mp4, .m2ts, .wmv
Obraz: BMP, JPEG, PNG
Audio: MP2, MP3, AAC, WAV, AC3 i obsługa HTML5. </t>
  </si>
  <si>
    <t>nowa treść + Quiz Pokaz do 20 zdjęć
z podpisami. Pokaz bez dźwiękowy</t>
  </si>
  <si>
    <t>strefa C - 2</t>
  </si>
  <si>
    <t>wisząca słuchawka do aparatu telefonicznego</t>
  </si>
  <si>
    <t>odtwarzanie plików audio w pętli, słuchawki stylizowane, repliki z czasów I wojny światowej lub 1918 roku</t>
  </si>
  <si>
    <t>zawierający przynajmniej następujące złącza: slot kart pamięci, złącze USB, złącze audio, HDMI 2.0a, ETHERNET, WI-FI,  
Minimalna obsługa formatów i kodeków video, i audio:
1920x1080x24/25/29.92/30/50/59.94/60p, 
1920x1080x50/59.94/60i, 
Video Codecs: H.265, H.264, MPEG-2, MPEG-1
Video Containers: .ts, .mpg, .vob, .mov, .mp4, .m2ts, .wmv
Obraz: BMP, JPEG, PNG
Audio: MP2, MP3, AAC, WAV, AC3 i obsługa HTML5.</t>
  </si>
  <si>
    <t>okablowanie lokalne + robocizna</t>
  </si>
  <si>
    <t>sterownik przyciskowy</t>
  </si>
  <si>
    <t xml:space="preserve"> płytka do wyboru ścieżek treści  szkło</t>
  </si>
  <si>
    <r>
      <t>nowa treść 8 plików audio. Gotowe materiały, dostarczone przez Zamawiającego</t>
    </r>
    <r>
      <rPr>
        <b/>
        <sz val="10"/>
        <rFont val="Arial"/>
        <family val="2"/>
        <charset val="238"/>
      </rPr>
      <t>.</t>
    </r>
  </si>
  <si>
    <t>strefa D -2</t>
  </si>
  <si>
    <t xml:space="preserve">wykorzystanie istniejącego tabletu </t>
  </si>
  <si>
    <t>nowa treść Pokaz do 10 zdjęć
z podpisami. Pokaz dźwiękowy filmu kolorowego, do 3 min. Materiał wideo gotowy.</t>
  </si>
  <si>
    <t>strefa E  - 3</t>
  </si>
  <si>
    <t xml:space="preserve"> projektor multimedialny</t>
  </si>
  <si>
    <t>Projektor laserowy , obraz 180x113, mocowanie 2,4-4,5m z uchwytem sufitowym,  rozdzielczość minimum WXGA, zawierający najnowsze standardy złącz, w tym HDMI, D-SUB, RJ45, RS-232C, USB, audio, w tym głośnik audio. Obraz wyświetlany do szerokości 190 cm. Jasność minimum 3000 ANSI lumenów z wysoką żywotnością lampy minimum 15000 godzin. Lampa typu LED.</t>
  </si>
  <si>
    <t>zawierający przynajmniej następujące złącza: slot kart pamięci (w tym obsługa kart sd minimum 8gb class 10), złącze USB, złącze audio, HDMI 2.0a, ETHERNET, WI-FI,  
Minimalna obsługa formatów i kodeków video, i audio:
1920x1080x24/25/29.92/30/50/59.94/60p, 
1920x1080x50/59.94/60i, 
Video Codecs: H.265, H.264, MPEG-2, MPEG-1
Video Containers: .ts, .mpg, .vob, .mov, .mp4, .m2ts, .wmv
Obraz: BMP, JPEG, PNG
Audio: MP2, MP3, AAC, WAV, AC3 i obsługa HTML5.</t>
  </si>
  <si>
    <t>nowa treść Mapa walk powstańczych w Poznaniu. Animacja walk powstańczych w Poznaniu zasygnalizowana na mapie Poznania z 1918 roku. Opracowanie animacji na podstawie dostarczonych materiałów cyfrowych (fotografie, mapa Poznania, opisy). Animacja – czas trwania do 3 min.</t>
  </si>
  <si>
    <t>strefa F - 3</t>
  </si>
  <si>
    <t>tablet istniejący</t>
  </si>
  <si>
    <t>mocowanie w nowej lokalizacji</t>
  </si>
  <si>
    <r>
      <t xml:space="preserve">komplet </t>
    </r>
    <r>
      <rPr>
        <sz val="12"/>
        <rFont val="Arial"/>
        <family val="2"/>
        <charset val="238"/>
      </rPr>
      <t xml:space="preserve">oraz </t>
    </r>
    <r>
      <rPr>
        <sz val="10"/>
        <rFont val="Arial"/>
        <family val="2"/>
        <charset val="238"/>
      </rPr>
      <t>pokaz do 30 zdjęć 
z podpisami.</t>
    </r>
  </si>
  <si>
    <t>modernizacja istniejącego aparatu telefonicznego - stól sztabowy</t>
  </si>
  <si>
    <t>wykonanie elektroniki sterującej do wyboru odpowiednich ścieżek audio z tarczy telefonu wraz z dedykowanym playerem 6 plików audio. Gotowe materiały dostarczone przez Zamawiającego.</t>
  </si>
  <si>
    <t>strefa G -4</t>
  </si>
  <si>
    <t xml:space="preserve">monitor LCD 65" </t>
  </si>
  <si>
    <t>65" monitor o wymiarach 1450x829x38mm minimum Full HD, 16:9, matryca IPS (szeroki kąt widzenia minimum 178 stopni w poziomie i 178 stopni w pionie), zawierający najnowsze standardy złącz, w tym wbudowane głośniki przynajmniej stereo. Maksymalne wymiary monitora do szer. 1500 mm. Czas pracy monitora min. 24/7 - 365 dni, jasność minimum 350 cd m2</t>
  </si>
  <si>
    <t>płaskie do monitora 65"</t>
  </si>
  <si>
    <t xml:space="preserve">nowa treść - film z napisami w wersji angielskiej Walki powstańcze poza Poznaniem, prezentacja multimedialna
Pokaz do 30 zdjęć 
z podpisami. </t>
  </si>
  <si>
    <t>strefa H - 5</t>
  </si>
  <si>
    <t>monitor LCD 40"</t>
  </si>
  <si>
    <t>LCD 40" z nakładką dotykową, mocowany w poziomie o wymiarach 893x504x44mm lub 893x594x44mm, minimum Full HD, 16:9, matryca IPS (szeroki kąt widzenia minimum 178 stopni w poziomie i 178 stopni w pionie), zawierający najnowsze standardy złącz, w tym wbudowane głośniki przynajmniej stereo. Maksymalne wymiary monitora 40" do szer. 900 mm. Monitor dotykowy powinien mieć możliwość przewijania ekranu – efekt swipe (slide), Czas pracy monitora min. 24/7 - 365 dni, jasność minimum 350 cd m2</t>
  </si>
  <si>
    <t>zawierający przynajmniej następujące złącza: slot kart pamięci (w tym obsługa kart sd minimum 8gb class 10), złącze USB, złącze audio, HDMI 2.0a, ETHERNET, WI-FI,  RS-232 Serial Port, GPIO Port 
Minimalna obsługa formatów i kodeków video, i audio:
1920x1080x24/25/29.92/30/50/59.94/60p, 
1920x1080x50/59.94/60i, 
Video Codecs: H.265, H.264, MPEG-2, MPEG-1
Video Containers: .ts, .mpg, .vob, .mov, .mp4, .m2ts, .wmv
Obraz: BMP, JPEG, PNG
Audio: MP2, MP3, AAC, WAV, AC3 i obsługa HTML5.</t>
  </si>
  <si>
    <t>nowa treść - foto GREGER Pokaz do 50 zdjęć z podpisami (podzielone na foldery – tj. wydarzenia historyczne) oraz możliwość rozwiązania QUIZu</t>
  </si>
  <si>
    <t>strefa I - 5</t>
  </si>
  <si>
    <t>monitor LCD 40" mocowany w poziomie</t>
  </si>
  <si>
    <t>LCD 40", mocowany w poziomie o wymiarach 893x504x44mm lub 893x594x44mm, minimum Full HD, 16:9, matryca IPS (szeroki kąt widzenia), zawierający najnowsze standardy złącz, w tym wbudowane głośniki przynajmniej stereo. Maksymalne wymiary monitora 40" do szer. 900 mm.bez dotyku.</t>
  </si>
  <si>
    <r>
      <t xml:space="preserve">nowa treść - animacja z fotografii Powstańców </t>
    </r>
    <r>
      <rPr>
        <sz val="12"/>
        <rFont val="Arial"/>
        <family val="2"/>
        <charset val="238"/>
      </rPr>
      <t>„</t>
    </r>
    <r>
      <rPr>
        <sz val="10"/>
        <rFont val="Arial"/>
        <family val="2"/>
        <charset val="238"/>
      </rPr>
      <t>Oni walczyli w Powstaniu Wielkopolskim”
(Zmieniająca się mozaika zdjęć – twarzy powstańców Wielkopolskich). Możliwość łatwego dodania kolejnych zdjęć do prezentacji.
Pokaz do 100 zdjęć
z podpisami.</t>
    </r>
  </si>
  <si>
    <t>strefa J - 8</t>
  </si>
  <si>
    <t>stół sztabowy "wersal" monitor dotykowy 50"</t>
  </si>
  <si>
    <t>stół (stelaż) interaktywny z monitorem 49" lub 50"- Monitor multidotykowy powinien mieć możliwość przewijania ekranu – efekt swipe (slide) i powiększania i zmniejszania za pomocą gestów dłoni.</t>
  </si>
  <si>
    <t xml:space="preserve">komputer </t>
  </si>
  <si>
    <t>w obudowie mini mini komputer o minimalnym parametrach: Intel Core i7 6770HQ / minimum 8 GB pamięci RAM / i minimum jednym dyskiem 256 GB SSD / kartą graficzną Intel ddr3, z pamięcią minimum 1GB / Windows 10 / procesor 4-rdzeniowy, zawierającym złącza przynajmniej 2 x USB, HDMI, ETHERNET, WiFi, wyjściem Audio</t>
  </si>
  <si>
    <t>głośnik kierunkowy ze wzmacniaczem mocy</t>
  </si>
  <si>
    <t>głośnik kierunkowy (prysznicowy) ze wzmacniaczem mocy,  mocowany bezpośrednio nad stołem interaktywnym, maksymalne wymiary 60x20 cm</t>
  </si>
  <si>
    <t>okablowanie lokalne sygnałowe + audio + robocizna</t>
  </si>
  <si>
    <t>Zawierać będzie 
- materiał dźwiękowy gotowy – dostarczony przez zamawiającego (3 nagrania audio)
- Pokaz do 15 zdjęć z podpisami,
- Pokaz bezdźwiękowy filmu dokumentalnego, czarno-białego do 15 min. Materiał wideo gotowy dostarczony przez Zamawiającego.</t>
  </si>
  <si>
    <t>strefa K - 6</t>
  </si>
  <si>
    <t>65" monitor , MOCOWANY W PIONIE o wymiarach 1450x829x38mm Full HD, 16:9, matryca IPS (szeroki kąt widzenia), zawierający najnowsze standardy złącz, w tym wbudowane głośniki przynajmniej stereo. Maksymalne wymiary monitora 65" 1500 mm. x 900 mm</t>
  </si>
  <si>
    <t>zawierający przynajmniej następujące złącza: slot kart pamięci (w tym obsługa kart sd minimum 8gb class 10), złącze USB, złącze audio, HDMI 2.0a, ETHERNET, WI-FI,  RS-232 Serial Port, GPIO Port 
Minimalna obsługa formatów i kodeków video, i audio:
1920x1080x24/25/29.92/30/50/59.94/60p, 
1920x1080x50/59.94/60i, 
Video Codecs: H.265, H.264, MPEG-2, MPEG-1
Video Containers: .ts, .mpg, .vob, .mov, .mp4, .m2ts, .wmv
Obraz: BMP, JPEG, PNG
Audio: MP2, MP3, AAC, WAV, AC3 i obsługa HTML5. Bez dotyku. Silnik dekodujący dual video 1080p60</t>
  </si>
  <si>
    <t>tablet</t>
  </si>
  <si>
    <t>z wbudowaną pamięcią minimum 16 GB, minimum androidem w wersji Lollipop, z ramką mocującą w blacie (do sterowania zawartością contentu)</t>
  </si>
  <si>
    <t>komputer rack</t>
  </si>
  <si>
    <t>serwer plików do wszystkich prezentacji w muzeum, obudowa rack, lokalizacja w piwnicy w serwerowni - w szafie rack w rozdzielni elektrycznej</t>
  </si>
  <si>
    <t>router wifi</t>
  </si>
  <si>
    <t>nowa treść Wyświetlanie dwóch niezależnych prezentacji uruchamianych z poziomu tabletu zamontowanego w okrągłym stoliku.
Pokaz do 50 zdjęć z podpisami. Pokaz bezdźwiękowy</t>
  </si>
  <si>
    <t>kontent STERUJĄCY</t>
  </si>
  <si>
    <t>menu nawigacyjne po 2 monitorach</t>
  </si>
  <si>
    <t>strefa L – 6</t>
  </si>
  <si>
    <r>
      <t>Głośnik kierunkowy ze wzmacniaczem mocy, mocowany przy fortepianie. Maksymalne wymiary 60x20 cm</t>
    </r>
    <r>
      <rPr>
        <b/>
        <sz val="10"/>
        <rFont val="Arial"/>
        <family val="2"/>
        <charset val="238"/>
      </rPr>
      <t xml:space="preserve">. </t>
    </r>
    <r>
      <rPr>
        <sz val="10"/>
        <rFont val="Arial"/>
        <family val="2"/>
        <charset val="238"/>
      </rPr>
      <t>Plik dźwiękowy. Gotowy materiał czas trwania 4 min. Przygotowany i udostępniony przez Zamawiającego.</t>
    </r>
  </si>
  <si>
    <t xml:space="preserve"> zawierający przynajmniej następujące złącza: slot kart pamięci (w tym obsługa kart sd minimum 8gb class 10), złącze USB, złącze audio, HDMI 2.0a, ETHERNET, WI-FI,  
Minimalna obsługa formatów i kodeków video, i audio:
1920x1080x24/25/29.92/30/50/59.94/60p, 
1920x1080x50/59.94/60i, 
Video Codecs: H.265, H.264, MPEG-2, MPEG-1
Video Containers: .ts, .mpg, .vob, .mov, .mp4, .m2ts, .wmv
Obraz: BMP, JPEG, PNG
Audio: MP2, MP3, AAC, WAV, AC3 i obsługa HTML5</t>
  </si>
  <si>
    <t>czujnik ruchu</t>
  </si>
  <si>
    <t>możliwość uruchomienia dźwięku, możliwość odtwarzania plików audio w pętli, możliwość  ustawienia – odtwórz dźwięk 1 x (uniemożliwienie odtwarzania dźwięku przy dużej grupie zwiedzających)</t>
  </si>
  <si>
    <t>okablowanie + robocizna</t>
  </si>
  <si>
    <t>lokalne player/głośnik/ czujnik</t>
  </si>
  <si>
    <t>strefa M – 7</t>
  </si>
  <si>
    <t>projektor multimedialny</t>
  </si>
  <si>
    <t>zawierający najnowsze standardy złącz, w tym HDMI, ETHERNET. Obraz wyświetlany do szerokości 190 cm. Jasność minimum 3000 ANSI lumenów z wysoką żywotnością lampy. Możliwość wyświetlenia obrazu w formacie 4:3 160x120 cm z odległości 2,3 – 2,8 m
Minimalne wymagania projektora:
Rozdzielczość XGA (1024 x 768)
Żywotność lampy min. 5,000 godzin
Liczba kolorów 16.7 milionów
﻿Wejścia: 1 x HDMI , D-SUB, RS-232C, USB, RJ-45 (ETHERNET), złącze audio w tym głośnik.</t>
  </si>
  <si>
    <t>uchwyt sufitowy</t>
  </si>
  <si>
    <t>mocowanie projektora sufitowe</t>
  </si>
  <si>
    <t>zawierający przynajmniej następujące złącza: slot kart pamięci (w tym obsługa kart sd minimum 8gb class 10), złącze USB, złącze audio, HDMI 2.0a, ETHERNET, WI-FI,  
Minimalna obsługa formatów i kodeków video, i audio:
1920x1080x24/25/29.92/30/50/59.94/60p, 
1920x1080x50/59.94/60i, 
Video Codecs: H.265, H.264, MPEG-2, MPEG-1
Video Containers: .ts, .mpg, .vob, .mov, .mp4, .m2ts, .wmv
Obraz: BMP, JPEG, PNG
Audio: MP2, MP3, AAC, WAV, AC3 i obsługa HTML5</t>
  </si>
  <si>
    <t>sterownik przyciskowy - płytka do wyboru ścieżek treści  szkło</t>
  </si>
  <si>
    <t>sterownik przyciskowy programowalny /start/stop/powtórz/przewiń</t>
  </si>
  <si>
    <t xml:space="preserve">fotokomórka </t>
  </si>
  <si>
    <t>zaprogramowana do odtwarzania filmu w momencie jak pojawi się zwiedzający, integracja z playerem</t>
  </si>
  <si>
    <t>nowa treść film „W Grodzie Przemysła” Gotowy materiał czas trwania 15 min. Przygotowany i udostępniony przez Zamawiającego.</t>
  </si>
  <si>
    <t>lokalne player/płytka/projektor</t>
  </si>
  <si>
    <t>centralne sterowanie i okablowanie</t>
  </si>
  <si>
    <t xml:space="preserve">system sterowania - elementy wykonawcze - wraz z montażem, intergacją i uruchomieniem </t>
  </si>
  <si>
    <t>jednostka centralna systemu</t>
  </si>
  <si>
    <t>zasilacz magistrali</t>
  </si>
  <si>
    <t>klawiatura sterująca</t>
  </si>
  <si>
    <t xml:space="preserve">Switch 
</t>
  </si>
  <si>
    <t>bramka do oświetlenia DALI</t>
  </si>
  <si>
    <t>moduł przekaźnikowy</t>
  </si>
  <si>
    <t>Okablowanie sterujące LAN - sieć LAN na terenie wystawy</t>
  </si>
  <si>
    <t xml:space="preserve">system sterowania - elementy wykonawcze - wraz  intergacją i uruchomieniem </t>
  </si>
  <si>
    <t xml:space="preserve">oprogramowanie </t>
  </si>
  <si>
    <t>rozgałęźnik</t>
  </si>
  <si>
    <t>koncentrator</t>
  </si>
  <si>
    <t>ruter wifi</t>
  </si>
  <si>
    <t xml:space="preserve">system sterowania - elementy wykonawcze - wraz z ułożeniem, montażem, intergacją i uruchomieniem </t>
  </si>
  <si>
    <t>okablowanie zasilające + szafa sprzętowa RACK + komponenty w rozdzielni</t>
  </si>
  <si>
    <t>RAZEM PARTER netto:</t>
  </si>
  <si>
    <t>VAT – 23%</t>
  </si>
  <si>
    <t>RAZEM PARTER brutto:</t>
  </si>
  <si>
    <t>PIWNICA</t>
  </si>
  <si>
    <t xml:space="preserve">Ilość </t>
  </si>
  <si>
    <t>Wartość netto</t>
  </si>
  <si>
    <t>strefa A - sala 1</t>
  </si>
  <si>
    <t xml:space="preserve">player multimedialny </t>
  </si>
  <si>
    <r>
      <t xml:space="preserve">zawierający przynajmniej następujące złącza: slot kart pamięci (w tym obsługa kart sd minimum 8gb class 10), złącze USB, złącze audio, HDMI 2.0a, ETHERNET, WI-FI,  
</t>
    </r>
    <r>
      <rPr>
        <sz val="10"/>
        <color indexed="8"/>
        <rFont val="Arial"/>
        <family val="2"/>
        <charset val="238"/>
      </rPr>
      <t>Minimalna obsługa formatów i kodeków video, i audio:
1920x1080x24/25/29.92/30/50/59.94/60p, 
1920x1080x50/59.94/60i, 
Video Codecs: H.265, H.264, MPEG-2, MPEG-1
Video Containers: .ts, .mpg, .vob, .mov, .mp4, .m2ts, .wmv
Obraz: BMP, JPEG, PNG
Audio: MP2, MP3, AAC, WAV, AC3 i obsługa HTML5</t>
    </r>
  </si>
  <si>
    <t>głośnik kierunkowy</t>
  </si>
  <si>
    <t>głośnik kierunkowy (prysznicowy) ze wzmacniaczem mocy,  maksymalne wymiary 60x20 cm</t>
  </si>
  <si>
    <t>okablowanie lokalne głośnik/player + robocizna</t>
  </si>
  <si>
    <t>kontent</t>
  </si>
  <si>
    <t xml:space="preserve"> opracowanie  dźwiękowe wg wytycznych zamawiającego, 2 minutowego dźwięku audio (zapętlonego) </t>
  </si>
  <si>
    <t xml:space="preserve">monitor dotykowy  28" </t>
  </si>
  <si>
    <r>
      <t xml:space="preserve">LCD 28" dotykowy o wymiarach  680x466x42mm minimum Full HD, 16:9, matryca IPS (szeroki kąt widzenia minimum 178 stopni w poziomie i 178 stopni w pionie), zawierający najnowsze standardy złącz, w tym wbudowane głośniki przynajmniej stereo. Maksymalne wymiary monitora do szer. 700 mm. 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Monitor dotykowy powinien mieć możliwość przewijania ekranu – efekt swipe (slide). Czas pracy monitora min. 24/7 - 365 dni, jasność minimum 350 cd m2</t>
    </r>
  </si>
  <si>
    <t xml:space="preserve"> płaskie do monitora 28"</t>
  </si>
  <si>
    <t xml:space="preserve">Pokaz do 20 zdjęć 
z podpisami. </t>
  </si>
  <si>
    <t>strefa B - sala 2</t>
  </si>
  <si>
    <r>
      <t>zawi</t>
    </r>
    <r>
      <rPr>
        <sz val="10"/>
        <rFont val="Arial"/>
        <family val="2"/>
        <charset val="238"/>
      </rPr>
      <t>erający przynajmniej następujące złącza: slot kart pamięci (w tym obsługa kart sd minimum 8gb class 10), złącze USB, złącze audio, HDMI 2.0a, ETHERNET, WI-FI,  
Minimalna obsługa formatów i kodeków video, i audio:
1920x1080x24/25/29.92/30/50/59.94/60p, 
1920x1080x50/59.94/60i, 
Video Codecs: H.265, H.264, MPEG-2, MPEG-1
Video Containers: .ts, .mpg, .vob, .mov, .mp4, .m2ts, .wmv
Obraz: BMP, JPEG, PNG
Audio: MP2, MP3, AAC, WAV, AC3 i obsługa HTML5</t>
    </r>
  </si>
  <si>
    <t xml:space="preserve">nowa treść + Quiz Pokaz do 30 zdjęć 
z podpisami. </t>
  </si>
  <si>
    <t xml:space="preserve">strefa C - sala 3 </t>
  </si>
  <si>
    <t>istniejący tablet</t>
  </si>
  <si>
    <t>tablet wolnostojący do wykorzystania</t>
  </si>
  <si>
    <t xml:space="preserve">Pokaz do 30 zdjęć 
z podpisami. </t>
  </si>
  <si>
    <t>manekin player audio</t>
  </si>
  <si>
    <r>
      <t>zawierający przynajmniej następujące złącza</t>
    </r>
    <r>
      <rPr>
        <sz val="10"/>
        <rFont val="Arial"/>
        <family val="2"/>
        <charset val="238"/>
      </rPr>
      <t xml:space="preserve">: slot kart pamięci (w tym obsługa kart sd minimum 8gb class 10), złącze USB, złącze audio, HDMI 2.0a, ETHERNET, WI-FI,  
Minimalna obsługa formatów i kodeków video, i audio:
1920x1080x24/25/29.92/30/50/59.94/60p, 
1920x1080x50/59.94/60i, 
Video Codecs: H.265, H.264, MPEG-2, MPEG-1
Video Containers: .ts, .mpg, .vob, .mov, .mp4, .m2ts, .wmv
Obraz: BMP, JPEG, PNG
</t>
    </r>
    <r>
      <rPr>
        <sz val="10"/>
        <color indexed="8"/>
        <rFont val="Arial"/>
        <family val="2"/>
        <charset val="238"/>
      </rPr>
      <t>Audio: MP2, MP3, AAC, WAV, AC3 i obsługa HTML5</t>
    </r>
  </si>
  <si>
    <t>manekin czujnik obecności</t>
  </si>
  <si>
    <t xml:space="preserve">zbliżanie się do manekina powoduje odtworzenie pliku audio 1 x , w tle cały czas odgłosy ognia z rozpalonego pieca kaflowego </t>
  </si>
  <si>
    <t>manekin głośnik kierunkowy ze wzmacniaczem mocy</t>
  </si>
  <si>
    <r>
      <t>Głośnik kierunkowy ze wzmacniaczem mocy, zainstalowany w manekinie kobiety. Maksymalne wymiary 60x20 cm</t>
    </r>
    <r>
      <rPr>
        <b/>
        <sz val="10"/>
        <rFont val="Arial"/>
        <family val="2"/>
        <charset val="238"/>
      </rPr>
      <t>.</t>
    </r>
  </si>
  <si>
    <t>manekin okablowanie lokalne głośnik /player + robocizna</t>
  </si>
  <si>
    <t xml:space="preserve">manekin kontent </t>
  </si>
  <si>
    <t>Bajki – nagranie do 2 min głosu lektora damskiego</t>
  </si>
  <si>
    <t xml:space="preserve">monitor dotykowy  21" </t>
  </si>
  <si>
    <r>
      <t>dotykowy</t>
    </r>
    <r>
      <rPr>
        <sz val="10"/>
        <color indexed="8"/>
        <rFont val="Arial"/>
        <family val="2"/>
        <charset val="238"/>
      </rPr>
      <t xml:space="preserve"> minimum Full HD, matryca IPS, głośniki stereo, minimalne wymagania złącz wyjścia/wejścia: wyjście audio, HDMI, VGA, USB. 
- Monitor dotykowy powinien mieć możliwość przewijania ekranu – efekt swipe (slide).</t>
    </r>
  </si>
  <si>
    <r>
      <t>zawierając</t>
    </r>
    <r>
      <rPr>
        <sz val="10"/>
        <rFont val="Arial"/>
        <family val="2"/>
        <charset val="238"/>
      </rPr>
      <t>y przynajmniej następujące złącza: slot kart pamięci (w tym obsługa kart sd minimum 8gb class 10), z</t>
    </r>
    <r>
      <rPr>
        <sz val="10"/>
        <color indexed="8"/>
        <rFont val="Arial"/>
        <family val="2"/>
        <charset val="238"/>
      </rPr>
      <t>łącze USB, złącze audio, HDMI 2.0a, ETHERNET, WI-FI,  
Minimalna obsługa formatów i kodeków video, i audio:
1920x1080x24/25/29.92/30/50/59.94/60p, 
1920x1080x50/59.94/60i, 
Video Codecs: H.265, H.264, MPEG-2, MPEG-1
Video Containers: .ts, .mpg, .vob, .mov, .mp4, .m2ts, .wmv
Obraz: BMP, JPEG, PNG
Audio: MP2, MP3, AAC, WAV, AC3 i obsługa HTML5</t>
    </r>
  </si>
  <si>
    <t>okablowanie lokalne głośnik /player + robocizna</t>
  </si>
  <si>
    <t>nowa treść + Quiz Pokaz do 30 zdjęć z podpisami.</t>
  </si>
  <si>
    <t>strefa D - sala 4 okop</t>
  </si>
  <si>
    <t>player multimedialny do efektu dźwiękowego</t>
  </si>
  <si>
    <t xml:space="preserve">klawiatura </t>
  </si>
  <si>
    <t xml:space="preserve"> Switch 
 Switch
 Switch 
 Switch
</t>
  </si>
  <si>
    <t>Okablowanie</t>
  </si>
  <si>
    <t>oprogramowanie</t>
  </si>
  <si>
    <t xml:space="preserve">zasilanie ekspozycji elementy wykonawcze - wraz z ułożeniem, intergacją i uruchomieniem </t>
  </si>
  <si>
    <t>okablowanie zasilające + komponenty w rozdzielni</t>
  </si>
  <si>
    <t xml:space="preserve">okablowanie dla oświetlenia DMX w okopie - wraz z ułożeniem, intergacją i uruchomieniem </t>
  </si>
  <si>
    <t>okablowanie + komponenty w rozdzielni</t>
  </si>
  <si>
    <t>Ostateczna wartość oferty:</t>
  </si>
  <si>
    <t>VAT</t>
  </si>
  <si>
    <t>Wartość brutto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</si>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</sst>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25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color indexed="8"/>
      <name val="Arial"/>
      <family val="2"/>
      <charset val="1"/>
    </font>
    <font>
      <u/>
      <sz val="11"/>
      <color indexed="12"/>
      <name val="Calibri"/>
      <family val="2"/>
      <charset val="238"/>
    </font>
    <font>
      <u/>
      <sz val="8"/>
      <name val="Calibri"/>
      <family val="2"/>
      <charset val="238"/>
    </font>
    <font>
      <b/>
      <sz val="11"/>
      <name val="Calibri"/>
      <family val="2"/>
      <charset val="238"/>
    </font>
    <font>
      <sz val="10"/>
      <name val="Arial"/>
      <family val="2"/>
      <charset val="1"/>
    </font>
    <font>
      <sz val="11"/>
      <name val="Calibri"/>
      <family val="2"/>
      <charset val="238"/>
    </font>
    <font>
      <b/>
      <i/>
      <sz val="11"/>
      <name val="Arial"/>
      <family val="2"/>
      <charset val="238"/>
    </font>
    <font>
      <sz val="8"/>
      <color indexed="8"/>
      <name val="Calibri"/>
      <family val="2"/>
      <charset val="238"/>
    </font>
    <font>
      <u/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26">
    <xf numFmtId="0" fontId="0" fillId="0" borderId="0" xfId="0"/>
    <xf numFmtId="0" fontId="1" fillId="0" borderId="0" xfId="2" applyFont="1"/>
    <xf numFmtId="0" fontId="2" fillId="0" borderId="0" xfId="2" applyFont="1"/>
    <xf numFmtId="2" fontId="3" fillId="0" borderId="0" xfId="2" applyNumberFormat="1" applyFont="1" applyAlignment="1">
      <alignment wrapText="1"/>
    </xf>
    <xf numFmtId="0" fontId="1" fillId="0" borderId="0" xfId="2" applyFont="1" applyAlignment="1">
      <alignment horizontal="center"/>
    </xf>
    <xf numFmtId="164" fontId="3" fillId="0" borderId="0" xfId="2" applyNumberFormat="1" applyFont="1" applyAlignment="1">
      <alignment horizontal="center"/>
    </xf>
    <xf numFmtId="4" fontId="1" fillId="0" borderId="0" xfId="2" applyNumberFormat="1" applyFont="1"/>
    <xf numFmtId="0" fontId="5" fillId="0" borderId="0" xfId="1" applyNumberFormat="1" applyFont="1" applyFill="1" applyBorder="1" applyAlignment="1" applyProtection="1">
      <alignment vertical="center"/>
    </xf>
    <xf numFmtId="0" fontId="6" fillId="0" borderId="0" xfId="2" applyFont="1"/>
    <xf numFmtId="0" fontId="7" fillId="0" borderId="0" xfId="2" applyFont="1"/>
    <xf numFmtId="0" fontId="8" fillId="0" borderId="0" xfId="2" applyFont="1"/>
    <xf numFmtId="0" fontId="10" fillId="0" borderId="0" xfId="2" applyFont="1"/>
    <xf numFmtId="164" fontId="7" fillId="0" borderId="0" xfId="2" applyNumberFormat="1" applyFont="1"/>
    <xf numFmtId="4" fontId="10" fillId="0" borderId="0" xfId="2" applyNumberFormat="1" applyFont="1"/>
    <xf numFmtId="0" fontId="11" fillId="0" borderId="0" xfId="1" applyNumberFormat="1" applyFont="1" applyFill="1" applyBorder="1" applyAlignment="1" applyProtection="1">
      <alignment vertical="center"/>
    </xf>
    <xf numFmtId="0" fontId="12" fillId="0" borderId="0" xfId="2" applyFont="1"/>
    <xf numFmtId="0" fontId="0" fillId="0" borderId="0" xfId="2" applyFont="1"/>
    <xf numFmtId="0" fontId="13" fillId="0" borderId="0" xfId="2" applyFont="1"/>
    <xf numFmtId="164" fontId="0" fillId="0" borderId="0" xfId="2" applyNumberFormat="1" applyFont="1"/>
    <xf numFmtId="4" fontId="14" fillId="0" borderId="0" xfId="2" applyNumberFormat="1" applyFont="1"/>
    <xf numFmtId="0" fontId="15" fillId="0" borderId="0" xfId="2" applyFont="1" applyAlignment="1">
      <alignment vertical="center"/>
    </xf>
    <xf numFmtId="0" fontId="15" fillId="0" borderId="0" xfId="2" applyFont="1"/>
    <xf numFmtId="0" fontId="16" fillId="0" borderId="1" xfId="2" applyFont="1" applyBorder="1" applyAlignment="1">
      <alignment horizontal="center" vertical="center" wrapText="1"/>
    </xf>
    <xf numFmtId="2" fontId="16" fillId="0" borderId="1" xfId="2" applyNumberFormat="1" applyFont="1" applyBorder="1" applyAlignment="1">
      <alignment horizontal="center" vertical="center" wrapText="1"/>
    </xf>
    <xf numFmtId="164" fontId="16" fillId="0" borderId="1" xfId="2" applyNumberFormat="1" applyFont="1" applyBorder="1" applyAlignment="1">
      <alignment horizontal="center" vertical="center" wrapText="1"/>
    </xf>
    <xf numFmtId="4" fontId="17" fillId="0" borderId="1" xfId="2" applyNumberFormat="1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8" fillId="0" borderId="0" xfId="2" applyFont="1" applyAlignment="1">
      <alignment horizontal="center" wrapText="1"/>
    </xf>
    <xf numFmtId="0" fontId="13" fillId="0" borderId="1" xfId="2" applyFont="1" applyBorder="1" applyAlignment="1">
      <alignment horizontal="center" vertical="center" wrapText="1"/>
    </xf>
    <xf numFmtId="0" fontId="0" fillId="0" borderId="1" xfId="2" applyFont="1" applyFill="1" applyBorder="1" applyAlignment="1">
      <alignment vertical="center" wrapText="1"/>
    </xf>
    <xf numFmtId="0" fontId="0" fillId="0" borderId="1" xfId="2" applyFont="1" applyFill="1" applyBorder="1" applyAlignment="1">
      <alignment wrapText="1"/>
    </xf>
    <xf numFmtId="164" fontId="0" fillId="0" borderId="1" xfId="2" applyNumberFormat="1" applyFont="1" applyBorder="1" applyAlignment="1">
      <alignment horizontal="center" vertical="center" wrapText="1"/>
    </xf>
    <xf numFmtId="4" fontId="13" fillId="0" borderId="1" xfId="2" applyNumberFormat="1" applyFont="1" applyBorder="1"/>
    <xf numFmtId="0" fontId="8" fillId="0" borderId="1" xfId="2" applyFont="1" applyBorder="1"/>
    <xf numFmtId="0" fontId="0" fillId="0" borderId="1" xfId="2" applyFont="1" applyFill="1" applyBorder="1" applyAlignment="1">
      <alignment horizontal="left" vertical="center" wrapText="1"/>
    </xf>
    <xf numFmtId="0" fontId="1" fillId="0" borderId="1" xfId="2" applyFont="1" applyBorder="1"/>
    <xf numFmtId="0" fontId="13" fillId="0" borderId="1" xfId="2" applyFont="1" applyBorder="1" applyAlignment="1">
      <alignment horizontal="center" wrapText="1"/>
    </xf>
    <xf numFmtId="2" fontId="0" fillId="0" borderId="1" xfId="2" applyNumberFormat="1" applyFont="1" applyBorder="1" applyAlignment="1">
      <alignment horizontal="left" vertical="center" wrapText="1"/>
    </xf>
    <xf numFmtId="164" fontId="0" fillId="0" borderId="1" xfId="2" applyNumberFormat="1" applyFont="1" applyBorder="1" applyAlignment="1">
      <alignment horizontal="center" wrapText="1"/>
    </xf>
    <xf numFmtId="0" fontId="18" fillId="0" borderId="1" xfId="2" applyFont="1" applyBorder="1" applyAlignment="1">
      <alignment horizontal="center" wrapText="1"/>
    </xf>
    <xf numFmtId="0" fontId="0" fillId="0" borderId="1" xfId="2" applyFont="1" applyBorder="1" applyAlignment="1">
      <alignment horizontal="left" wrapText="1"/>
    </xf>
    <xf numFmtId="0" fontId="8" fillId="0" borderId="3" xfId="2" applyFont="1" applyBorder="1"/>
    <xf numFmtId="0" fontId="8" fillId="0" borderId="0" xfId="2" applyFont="1" applyBorder="1"/>
    <xf numFmtId="0" fontId="13" fillId="0" borderId="1" xfId="2" applyFont="1" applyBorder="1" applyAlignment="1">
      <alignment horizontal="left" vertical="center" wrapText="1"/>
    </xf>
    <xf numFmtId="0" fontId="0" fillId="0" borderId="1" xfId="2" applyFont="1" applyBorder="1" applyAlignment="1">
      <alignment wrapText="1"/>
    </xf>
    <xf numFmtId="0" fontId="0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2" fontId="0" fillId="0" borderId="1" xfId="2" applyNumberFormat="1" applyFont="1" applyBorder="1" applyAlignment="1">
      <alignment wrapText="1"/>
    </xf>
    <xf numFmtId="0" fontId="13" fillId="0" borderId="1" xfId="2" applyFont="1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0" fontId="13" fillId="0" borderId="4" xfId="2" applyFont="1" applyBorder="1" applyAlignment="1">
      <alignment horizontal="center" wrapText="1"/>
    </xf>
    <xf numFmtId="0" fontId="0" fillId="0" borderId="4" xfId="2" applyFont="1" applyFill="1" applyBorder="1" applyAlignment="1">
      <alignment vertical="center" wrapText="1"/>
    </xf>
    <xf numFmtId="2" fontId="0" fillId="0" borderId="4" xfId="2" applyNumberFormat="1" applyFont="1" applyBorder="1" applyAlignment="1">
      <alignment wrapText="1"/>
    </xf>
    <xf numFmtId="0" fontId="13" fillId="0" borderId="4" xfId="2" applyFont="1" applyBorder="1" applyAlignment="1">
      <alignment horizontal="center"/>
    </xf>
    <xf numFmtId="164" fontId="0" fillId="0" borderId="4" xfId="2" applyNumberFormat="1" applyFont="1" applyBorder="1" applyAlignment="1">
      <alignment horizontal="center"/>
    </xf>
    <xf numFmtId="4" fontId="13" fillId="0" borderId="4" xfId="2" applyNumberFormat="1" applyFont="1" applyBorder="1"/>
    <xf numFmtId="0" fontId="1" fillId="0" borderId="4" xfId="2" applyFont="1" applyBorder="1"/>
    <xf numFmtId="4" fontId="13" fillId="0" borderId="5" xfId="2" applyNumberFormat="1" applyFont="1" applyBorder="1" applyAlignment="1"/>
    <xf numFmtId="4" fontId="13" fillId="0" borderId="6" xfId="2" applyNumberFormat="1" applyFont="1" applyBorder="1" applyAlignment="1"/>
    <xf numFmtId="4" fontId="13" fillId="0" borderId="7" xfId="2" applyNumberFormat="1" applyFont="1" applyBorder="1" applyAlignment="1"/>
    <xf numFmtId="0" fontId="13" fillId="0" borderId="0" xfId="2" applyFont="1" applyBorder="1" applyAlignment="1">
      <alignment horizontal="center" wrapText="1"/>
    </xf>
    <xf numFmtId="0" fontId="0" fillId="0" borderId="0" xfId="2" applyFont="1" applyFill="1" applyBorder="1" applyAlignment="1">
      <alignment vertical="center" wrapText="1"/>
    </xf>
    <xf numFmtId="2" fontId="0" fillId="0" borderId="0" xfId="2" applyNumberFormat="1" applyFont="1" applyBorder="1" applyAlignment="1">
      <alignment wrapText="1"/>
    </xf>
    <xf numFmtId="0" fontId="13" fillId="0" borderId="0" xfId="2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4" fontId="13" fillId="0" borderId="0" xfId="2" applyNumberFormat="1" applyFont="1" applyBorder="1"/>
    <xf numFmtId="0" fontId="16" fillId="0" borderId="0" xfId="2" applyFont="1" applyFill="1" applyBorder="1" applyAlignment="1">
      <alignment vertical="center" wrapText="1"/>
    </xf>
    <xf numFmtId="2" fontId="20" fillId="0" borderId="0" xfId="2" applyNumberFormat="1" applyFont="1" applyBorder="1" applyAlignment="1">
      <alignment wrapText="1"/>
    </xf>
    <xf numFmtId="0" fontId="16" fillId="0" borderId="1" xfId="2" applyFont="1" applyBorder="1" applyAlignment="1">
      <alignment horizontal="center" wrapText="1"/>
    </xf>
    <xf numFmtId="164" fontId="16" fillId="0" borderId="1" xfId="2" applyNumberFormat="1" applyFont="1" applyBorder="1" applyAlignment="1">
      <alignment horizontal="center" wrapText="1"/>
    </xf>
    <xf numFmtId="4" fontId="17" fillId="0" borderId="1" xfId="2" applyNumberFormat="1" applyFont="1" applyBorder="1" applyAlignment="1">
      <alignment horizontal="center" wrapText="1"/>
    </xf>
    <xf numFmtId="0" fontId="17" fillId="0" borderId="1" xfId="2" applyFont="1" applyBorder="1" applyAlignment="1">
      <alignment horizontal="center" wrapText="1"/>
    </xf>
    <xf numFmtId="0" fontId="6" fillId="0" borderId="0" xfId="2" applyFont="1" applyAlignment="1">
      <alignment horizontal="center" wrapText="1"/>
    </xf>
    <xf numFmtId="0" fontId="21" fillId="0" borderId="1" xfId="2" applyFont="1" applyFill="1" applyBorder="1" applyAlignment="1">
      <alignment wrapText="1"/>
    </xf>
    <xf numFmtId="0" fontId="18" fillId="0" borderId="0" xfId="2" applyFont="1"/>
    <xf numFmtId="0" fontId="13" fillId="0" borderId="10" xfId="2" applyFont="1" applyBorder="1" applyAlignment="1">
      <alignment horizontal="center" wrapText="1"/>
    </xf>
    <xf numFmtId="0" fontId="0" fillId="0" borderId="10" xfId="2" applyFont="1" applyFill="1" applyBorder="1" applyAlignment="1">
      <alignment vertical="center" wrapText="1"/>
    </xf>
    <xf numFmtId="2" fontId="0" fillId="0" borderId="10" xfId="2" applyNumberFormat="1" applyFont="1" applyBorder="1" applyAlignment="1">
      <alignment wrapText="1"/>
    </xf>
    <xf numFmtId="0" fontId="13" fillId="0" borderId="10" xfId="2" applyFont="1" applyBorder="1" applyAlignment="1">
      <alignment horizontal="center"/>
    </xf>
    <xf numFmtId="164" fontId="0" fillId="0" borderId="10" xfId="2" applyNumberFormat="1" applyFont="1" applyBorder="1" applyAlignment="1">
      <alignment horizontal="center"/>
    </xf>
    <xf numFmtId="4" fontId="13" fillId="0" borderId="10" xfId="2" applyNumberFormat="1" applyFont="1" applyBorder="1"/>
    <xf numFmtId="0" fontId="1" fillId="0" borderId="10" xfId="2" applyFont="1" applyBorder="1"/>
    <xf numFmtId="4" fontId="22" fillId="0" borderId="12" xfId="2" applyNumberFormat="1" applyFont="1" applyBorder="1"/>
    <xf numFmtId="4" fontId="22" fillId="0" borderId="14" xfId="2" applyNumberFormat="1" applyFont="1" applyBorder="1"/>
    <xf numFmtId="4" fontId="22" fillId="0" borderId="16" xfId="2" applyNumberFormat="1" applyFont="1" applyBorder="1"/>
    <xf numFmtId="0" fontId="22" fillId="0" borderId="0" xfId="2" applyFont="1"/>
    <xf numFmtId="0" fontId="23" fillId="0" borderId="0" xfId="2" applyFont="1"/>
    <xf numFmtId="2" fontId="21" fillId="0" borderId="0" xfId="2" applyNumberFormat="1" applyFont="1" applyAlignment="1">
      <alignment wrapText="1"/>
    </xf>
    <xf numFmtId="0" fontId="22" fillId="0" borderId="0" xfId="2" applyFont="1" applyAlignment="1">
      <alignment horizontal="center"/>
    </xf>
    <xf numFmtId="164" fontId="21" fillId="0" borderId="0" xfId="2" applyNumberFormat="1" applyFont="1" applyAlignment="1">
      <alignment horizontal="center"/>
    </xf>
    <xf numFmtId="4" fontId="22" fillId="0" borderId="0" xfId="2" applyNumberFormat="1" applyFont="1"/>
    <xf numFmtId="0" fontId="24" fillId="0" borderId="0" xfId="2" applyFont="1" applyBorder="1" applyAlignment="1">
      <alignment horizontal="left"/>
    </xf>
    <xf numFmtId="2" fontId="24" fillId="0" borderId="18" xfId="2" applyNumberFormat="1" applyFont="1" applyBorder="1" applyAlignment="1">
      <alignment horizontal="center" vertical="center" wrapText="1"/>
    </xf>
    <xf numFmtId="2" fontId="24" fillId="0" borderId="21" xfId="2" applyNumberFormat="1" applyFont="1" applyBorder="1" applyAlignment="1">
      <alignment vertical="center" wrapText="1"/>
    </xf>
    <xf numFmtId="2" fontId="24" fillId="0" borderId="1" xfId="2" applyNumberFormat="1" applyFont="1" applyBorder="1" applyAlignment="1">
      <alignment vertical="center" wrapText="1"/>
    </xf>
    <xf numFmtId="2" fontId="24" fillId="0" borderId="4" xfId="2" applyNumberFormat="1" applyFont="1" applyBorder="1" applyAlignment="1">
      <alignment vertical="center" wrapText="1"/>
    </xf>
    <xf numFmtId="0" fontId="1" fillId="0" borderId="0" xfId="2" applyFont="1" applyAlignment="1">
      <alignment horizontal="right"/>
    </xf>
    <xf numFmtId="164" fontId="9" fillId="0" borderId="0" xfId="2" applyNumberFormat="1" applyFont="1" applyBorder="1" applyAlignment="1">
      <alignment horizontal="right"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wrapText="1"/>
    </xf>
    <xf numFmtId="0" fontId="13" fillId="0" borderId="1" xfId="2" applyFont="1" applyBorder="1" applyAlignment="1">
      <alignment horizontal="center" wrapText="1"/>
    </xf>
    <xf numFmtId="0" fontId="0" fillId="0" borderId="1" xfId="2" applyFont="1" applyBorder="1" applyAlignment="1">
      <alignment horizontal="left" vertical="center" wrapText="1"/>
    </xf>
    <xf numFmtId="2" fontId="0" fillId="0" borderId="1" xfId="2" applyNumberFormat="1" applyFont="1" applyBorder="1" applyAlignment="1">
      <alignment horizontal="left" vertical="center" wrapText="1"/>
    </xf>
    <xf numFmtId="0" fontId="12" fillId="0" borderId="5" xfId="2" applyFont="1" applyBorder="1" applyAlignment="1">
      <alignment horizontal="right" vertical="center" wrapText="1"/>
    </xf>
    <xf numFmtId="0" fontId="13" fillId="0" borderId="6" xfId="2" applyFont="1" applyBorder="1" applyAlignment="1">
      <alignment horizontal="right" vertical="center" wrapText="1"/>
    </xf>
    <xf numFmtId="0" fontId="12" fillId="0" borderId="7" xfId="2" applyFont="1" applyBorder="1" applyAlignment="1">
      <alignment horizontal="right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right" wrapText="1"/>
    </xf>
    <xf numFmtId="0" fontId="13" fillId="0" borderId="13" xfId="2" applyFont="1" applyBorder="1" applyAlignment="1">
      <alignment horizontal="right" wrapText="1"/>
    </xf>
    <xf numFmtId="0" fontId="12" fillId="0" borderId="15" xfId="2" applyFont="1" applyBorder="1" applyAlignment="1">
      <alignment horizontal="right" wrapText="1"/>
    </xf>
    <xf numFmtId="0" fontId="24" fillId="0" borderId="0" xfId="2" applyFont="1" applyBorder="1" applyAlignment="1">
      <alignment horizontal="left"/>
    </xf>
    <xf numFmtId="0" fontId="24" fillId="0" borderId="17" xfId="2" applyFont="1" applyBorder="1" applyAlignment="1">
      <alignment horizontal="left" vertical="center"/>
    </xf>
    <xf numFmtId="0" fontId="24" fillId="0" borderId="18" xfId="2" applyFont="1" applyBorder="1" applyAlignment="1">
      <alignment horizontal="center" vertical="center"/>
    </xf>
    <xf numFmtId="4" fontId="24" fillId="0" borderId="19" xfId="2" applyNumberFormat="1" applyFont="1" applyBorder="1" applyAlignment="1">
      <alignment horizontal="center" vertical="center"/>
    </xf>
    <xf numFmtId="0" fontId="24" fillId="0" borderId="20" xfId="2" applyFont="1" applyBorder="1" applyAlignment="1">
      <alignment horizontal="center" vertical="center"/>
    </xf>
    <xf numFmtId="4" fontId="24" fillId="0" borderId="21" xfId="2" applyNumberFormat="1" applyFont="1" applyBorder="1" applyAlignment="1">
      <alignment horizontal="center" vertical="center"/>
    </xf>
    <xf numFmtId="4" fontId="24" fillId="0" borderId="22" xfId="2" applyNumberFormat="1" applyFont="1" applyBorder="1" applyAlignment="1">
      <alignment vertical="center"/>
    </xf>
    <xf numFmtId="0" fontId="24" fillId="0" borderId="13" xfId="2" applyFont="1" applyBorder="1" applyAlignment="1">
      <alignment horizontal="center" vertical="center"/>
    </xf>
    <xf numFmtId="4" fontId="24" fillId="0" borderId="1" xfId="2" applyNumberFormat="1" applyFont="1" applyBorder="1" applyAlignment="1">
      <alignment horizontal="center" vertical="center"/>
    </xf>
    <xf numFmtId="4" fontId="24" fillId="0" borderId="14" xfId="2" applyNumberFormat="1" applyFont="1" applyBorder="1" applyAlignment="1">
      <alignment vertical="center"/>
    </xf>
    <xf numFmtId="0" fontId="24" fillId="0" borderId="15" xfId="2" applyFont="1" applyBorder="1" applyAlignment="1">
      <alignment horizontal="center" vertical="center"/>
    </xf>
    <xf numFmtId="4" fontId="24" fillId="0" borderId="4" xfId="2" applyNumberFormat="1" applyFont="1" applyBorder="1" applyAlignment="1">
      <alignment horizontal="center" vertical="center"/>
    </xf>
    <xf numFmtId="4" fontId="24" fillId="0" borderId="16" xfId="2" applyNumberFormat="1" applyFont="1" applyBorder="1" applyAlignment="1">
      <alignment vertical="center"/>
    </xf>
  </cellXfs>
  <cellStyles count="3">
    <cellStyle name="Excel Built-in Normal" xfId="2"/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tabSelected="1" topLeftCell="A142" workbookViewId="0">
      <selection activeCell="D164" sqref="D164"/>
    </sheetView>
  </sheetViews>
  <sheetFormatPr defaultColWidth="9" defaultRowHeight="15" x14ac:dyDescent="0.25"/>
  <cols>
    <col min="1" max="1" width="4.42578125" style="1" customWidth="1"/>
    <col min="2" max="2" width="18.140625" style="2" customWidth="1"/>
    <col min="3" max="4" width="37.85546875" style="3" customWidth="1"/>
    <col min="5" max="5" width="7" style="4" customWidth="1"/>
    <col min="6" max="6" width="15.140625" style="5" customWidth="1"/>
    <col min="7" max="7" width="15.140625" style="6" customWidth="1"/>
    <col min="8" max="8" width="8.28515625" style="6" customWidth="1"/>
    <col min="9" max="9" width="13" style="1" customWidth="1"/>
    <col min="10" max="16384" width="9" style="1"/>
  </cols>
  <sheetData>
    <row r="1" spans="1:9" s="11" customFormat="1" x14ac:dyDescent="0.25">
      <c r="A1" s="7"/>
      <c r="B1" s="8"/>
      <c r="C1" s="9"/>
      <c r="D1" s="9"/>
      <c r="E1" s="10"/>
      <c r="F1" s="98" t="s">
        <v>0</v>
      </c>
      <c r="G1" s="98"/>
      <c r="H1" s="98"/>
      <c r="I1" s="98"/>
    </row>
    <row r="2" spans="1:9" s="11" customFormat="1" x14ac:dyDescent="0.25">
      <c r="A2" s="7"/>
      <c r="B2" s="8"/>
      <c r="C2" s="9"/>
      <c r="D2" s="9"/>
      <c r="E2" s="10"/>
      <c r="F2" s="12"/>
      <c r="G2" s="13"/>
      <c r="H2" s="13"/>
    </row>
    <row r="3" spans="1:9" s="11" customFormat="1" x14ac:dyDescent="0.25">
      <c r="A3" s="14"/>
      <c r="B3" s="15" t="s">
        <v>1</v>
      </c>
      <c r="C3" s="16"/>
      <c r="D3" s="16"/>
      <c r="E3" s="17"/>
      <c r="F3" s="18"/>
      <c r="G3" s="19"/>
      <c r="H3" s="19"/>
    </row>
    <row r="4" spans="1:9" s="11" customFormat="1" ht="14.25" x14ac:dyDescent="0.2">
      <c r="A4" s="20"/>
      <c r="B4" s="21"/>
      <c r="C4" s="16"/>
      <c r="D4" s="16"/>
      <c r="E4" s="17"/>
      <c r="F4" s="18"/>
      <c r="G4" s="19"/>
      <c r="H4" s="19"/>
    </row>
    <row r="5" spans="1:9" s="27" customFormat="1" ht="38.25" x14ac:dyDescent="0.25">
      <c r="A5" s="22" t="s">
        <v>2</v>
      </c>
      <c r="B5" s="22" t="s">
        <v>3</v>
      </c>
      <c r="C5" s="23" t="s">
        <v>4</v>
      </c>
      <c r="D5" s="23" t="s">
        <v>5</v>
      </c>
      <c r="E5" s="22" t="s">
        <v>6</v>
      </c>
      <c r="F5" s="24" t="s">
        <v>7</v>
      </c>
      <c r="G5" s="25" t="s">
        <v>8</v>
      </c>
      <c r="H5" s="25" t="s">
        <v>9</v>
      </c>
      <c r="I5" s="26" t="s">
        <v>10</v>
      </c>
    </row>
    <row r="6" spans="1:9" s="27" customFormat="1" ht="12.75" customHeight="1" x14ac:dyDescent="0.25">
      <c r="A6" s="99" t="s">
        <v>11</v>
      </c>
      <c r="B6" s="99"/>
      <c r="C6" s="99"/>
      <c r="D6" s="99"/>
      <c r="E6" s="99"/>
      <c r="F6" s="99"/>
      <c r="G6" s="99"/>
      <c r="H6" s="99"/>
      <c r="I6" s="99"/>
    </row>
    <row r="7" spans="1:9" s="10" customFormat="1" ht="166.5" x14ac:dyDescent="0.25">
      <c r="A7" s="28">
        <v>1</v>
      </c>
      <c r="B7" s="29" t="s">
        <v>12</v>
      </c>
      <c r="C7" s="30" t="s">
        <v>13</v>
      </c>
      <c r="D7" s="30"/>
      <c r="E7" s="28">
        <v>1</v>
      </c>
      <c r="F7" s="31"/>
      <c r="G7" s="32">
        <f>E7*F7</f>
        <v>0</v>
      </c>
      <c r="H7" s="32"/>
      <c r="I7" s="33"/>
    </row>
    <row r="8" spans="1:9" s="10" customFormat="1" x14ac:dyDescent="0.25">
      <c r="A8" s="28">
        <v>2</v>
      </c>
      <c r="B8" s="29" t="s">
        <v>14</v>
      </c>
      <c r="C8" s="30" t="s">
        <v>15</v>
      </c>
      <c r="D8" s="30"/>
      <c r="E8" s="28">
        <v>1</v>
      </c>
      <c r="F8" s="31"/>
      <c r="G8" s="32">
        <f>E8*F8</f>
        <v>0</v>
      </c>
      <c r="H8" s="32"/>
      <c r="I8" s="33"/>
    </row>
    <row r="9" spans="1:9" s="10" customFormat="1" ht="204.75" x14ac:dyDescent="0.25">
      <c r="A9" s="28">
        <v>3</v>
      </c>
      <c r="B9" s="29" t="s">
        <v>16</v>
      </c>
      <c r="C9" s="30" t="s">
        <v>17</v>
      </c>
      <c r="D9" s="30"/>
      <c r="E9" s="28">
        <v>1</v>
      </c>
      <c r="F9" s="31"/>
      <c r="G9" s="32">
        <f>E9*F9</f>
        <v>0</v>
      </c>
      <c r="H9" s="32"/>
      <c r="I9" s="33"/>
    </row>
    <row r="10" spans="1:9" s="10" customFormat="1" ht="39" x14ac:dyDescent="0.25">
      <c r="A10" s="28">
        <v>4</v>
      </c>
      <c r="B10" s="30" t="s">
        <v>18</v>
      </c>
      <c r="C10" s="30" t="s">
        <v>19</v>
      </c>
      <c r="D10" s="30"/>
      <c r="E10" s="28">
        <v>1</v>
      </c>
      <c r="F10" s="31"/>
      <c r="G10" s="32">
        <f>E10*F10</f>
        <v>0</v>
      </c>
      <c r="H10" s="32"/>
      <c r="I10" s="33"/>
    </row>
    <row r="11" spans="1:9" s="10" customFormat="1" ht="77.25" x14ac:dyDescent="0.25">
      <c r="A11" s="28">
        <v>5</v>
      </c>
      <c r="B11" s="30" t="s">
        <v>20</v>
      </c>
      <c r="C11" s="30" t="s">
        <v>21</v>
      </c>
      <c r="D11" s="30"/>
      <c r="E11" s="28">
        <v>1</v>
      </c>
      <c r="F11" s="31"/>
      <c r="G11" s="32">
        <f>E11*F11</f>
        <v>0</v>
      </c>
      <c r="H11" s="32"/>
      <c r="I11" s="33"/>
    </row>
    <row r="12" spans="1:9" s="27" customFormat="1" ht="12.75" customHeight="1" x14ac:dyDescent="0.25">
      <c r="A12" s="100" t="s">
        <v>22</v>
      </c>
      <c r="B12" s="100"/>
      <c r="C12" s="100"/>
      <c r="D12" s="100"/>
      <c r="E12" s="100"/>
      <c r="F12" s="100"/>
      <c r="G12" s="100"/>
      <c r="H12" s="100"/>
      <c r="I12" s="100"/>
    </row>
    <row r="13" spans="1:9" s="10" customFormat="1" ht="153.75" x14ac:dyDescent="0.25">
      <c r="A13" s="28">
        <v>6</v>
      </c>
      <c r="B13" s="34" t="s">
        <v>23</v>
      </c>
      <c r="C13" s="30" t="s">
        <v>24</v>
      </c>
      <c r="D13" s="30"/>
      <c r="E13" s="28">
        <v>1</v>
      </c>
      <c r="F13" s="31"/>
      <c r="G13" s="32">
        <f>E13*F13</f>
        <v>0</v>
      </c>
      <c r="H13" s="32"/>
      <c r="I13" s="33"/>
    </row>
    <row r="14" spans="1:9" s="10" customFormat="1" x14ac:dyDescent="0.25">
      <c r="A14" s="28">
        <v>7</v>
      </c>
      <c r="B14" s="34" t="s">
        <v>14</v>
      </c>
      <c r="C14" s="30" t="s">
        <v>25</v>
      </c>
      <c r="D14" s="30"/>
      <c r="E14" s="28">
        <v>1</v>
      </c>
      <c r="F14" s="31"/>
      <c r="G14" s="32">
        <f>E14*F14</f>
        <v>0</v>
      </c>
      <c r="H14" s="32"/>
      <c r="I14" s="33"/>
    </row>
    <row r="15" spans="1:9" s="10" customFormat="1" ht="217.5" x14ac:dyDescent="0.25">
      <c r="A15" s="28">
        <v>8</v>
      </c>
      <c r="B15" s="34" t="s">
        <v>26</v>
      </c>
      <c r="C15" s="30" t="s">
        <v>27</v>
      </c>
      <c r="D15" s="30"/>
      <c r="E15" s="28">
        <v>1</v>
      </c>
      <c r="F15" s="31"/>
      <c r="G15" s="32">
        <f>E15*F15</f>
        <v>0</v>
      </c>
      <c r="H15" s="32"/>
      <c r="I15" s="33"/>
    </row>
    <row r="16" spans="1:9" s="10" customFormat="1" ht="38.25" x14ac:dyDescent="0.25">
      <c r="A16" s="28">
        <v>9</v>
      </c>
      <c r="B16" s="34" t="s">
        <v>18</v>
      </c>
      <c r="C16" s="30" t="s">
        <v>19</v>
      </c>
      <c r="D16" s="30"/>
      <c r="E16" s="28">
        <v>1</v>
      </c>
      <c r="F16" s="31"/>
      <c r="G16" s="32">
        <f>E16*F16</f>
        <v>0</v>
      </c>
      <c r="H16" s="32"/>
      <c r="I16" s="33"/>
    </row>
    <row r="17" spans="1:9" ht="51" x14ac:dyDescent="0.25">
      <c r="A17" s="28">
        <v>10</v>
      </c>
      <c r="B17" s="34" t="s">
        <v>20</v>
      </c>
      <c r="C17" s="30" t="s">
        <v>28</v>
      </c>
      <c r="D17" s="30"/>
      <c r="E17" s="28">
        <v>1</v>
      </c>
      <c r="F17" s="31"/>
      <c r="G17" s="32">
        <f>E17*F17</f>
        <v>0</v>
      </c>
      <c r="H17" s="32"/>
      <c r="I17" s="35"/>
    </row>
    <row r="18" spans="1:9" s="27" customFormat="1" ht="12.75" customHeight="1" x14ac:dyDescent="0.25">
      <c r="A18" s="99" t="s">
        <v>29</v>
      </c>
      <c r="B18" s="99"/>
      <c r="C18" s="99"/>
      <c r="D18" s="99"/>
      <c r="E18" s="99"/>
      <c r="F18" s="99"/>
      <c r="G18" s="99"/>
      <c r="H18" s="99"/>
      <c r="I18" s="99"/>
    </row>
    <row r="19" spans="1:9" ht="39" x14ac:dyDescent="0.25">
      <c r="A19" s="36">
        <v>11</v>
      </c>
      <c r="B19" s="30" t="s">
        <v>30</v>
      </c>
      <c r="C19" s="30" t="s">
        <v>31</v>
      </c>
      <c r="D19" s="30"/>
      <c r="E19" s="28">
        <v>3</v>
      </c>
      <c r="F19" s="31"/>
      <c r="G19" s="32">
        <f>E19*F19</f>
        <v>0</v>
      </c>
      <c r="H19" s="32"/>
      <c r="I19" s="35"/>
    </row>
    <row r="20" spans="1:9" s="10" customFormat="1" ht="192" x14ac:dyDescent="0.25">
      <c r="A20" s="36">
        <v>12</v>
      </c>
      <c r="B20" s="30" t="s">
        <v>26</v>
      </c>
      <c r="C20" s="30" t="s">
        <v>32</v>
      </c>
      <c r="D20" s="30"/>
      <c r="E20" s="28">
        <v>3</v>
      </c>
      <c r="F20" s="31"/>
      <c r="G20" s="32">
        <f>E20*F20</f>
        <v>0</v>
      </c>
      <c r="H20" s="32"/>
      <c r="I20" s="33"/>
    </row>
    <row r="21" spans="1:9" s="10" customFormat="1" ht="26.25" x14ac:dyDescent="0.25">
      <c r="A21" s="36">
        <v>13</v>
      </c>
      <c r="B21" s="30" t="s">
        <v>33</v>
      </c>
      <c r="C21" s="30" t="s">
        <v>19</v>
      </c>
      <c r="D21" s="30"/>
      <c r="E21" s="28">
        <v>1</v>
      </c>
      <c r="F21" s="31"/>
      <c r="G21" s="32">
        <f>E21*F21</f>
        <v>0</v>
      </c>
      <c r="H21" s="32"/>
      <c r="I21" s="33"/>
    </row>
    <row r="22" spans="1:9" s="10" customFormat="1" ht="26.25" x14ac:dyDescent="0.25">
      <c r="A22" s="36">
        <v>14</v>
      </c>
      <c r="B22" s="30" t="s">
        <v>34</v>
      </c>
      <c r="C22" s="30" t="s">
        <v>35</v>
      </c>
      <c r="D22" s="30"/>
      <c r="E22" s="28">
        <v>3</v>
      </c>
      <c r="F22" s="31"/>
      <c r="G22" s="32">
        <f>E22*F22</f>
        <v>0</v>
      </c>
      <c r="H22" s="32"/>
      <c r="I22" s="33"/>
    </row>
    <row r="23" spans="1:9" ht="51.75" x14ac:dyDescent="0.25">
      <c r="A23" s="36">
        <v>15</v>
      </c>
      <c r="B23" s="30" t="s">
        <v>20</v>
      </c>
      <c r="C23" s="30" t="s">
        <v>36</v>
      </c>
      <c r="D23" s="30"/>
      <c r="E23" s="28">
        <v>3</v>
      </c>
      <c r="F23" s="31"/>
      <c r="G23" s="32">
        <f>E23*F23</f>
        <v>0</v>
      </c>
      <c r="H23" s="32"/>
      <c r="I23" s="35"/>
    </row>
    <row r="24" spans="1:9" s="27" customFormat="1" ht="12.75" customHeight="1" x14ac:dyDescent="0.25">
      <c r="A24" s="99" t="s">
        <v>37</v>
      </c>
      <c r="B24" s="99"/>
      <c r="C24" s="99"/>
      <c r="D24" s="99"/>
      <c r="E24" s="99"/>
      <c r="F24" s="99"/>
      <c r="G24" s="99"/>
      <c r="H24" s="99"/>
      <c r="I24" s="99"/>
    </row>
    <row r="25" spans="1:9" s="27" customFormat="1" ht="12.75" customHeight="1" x14ac:dyDescent="0.25">
      <c r="A25" s="101">
        <v>16</v>
      </c>
      <c r="B25" s="102" t="s">
        <v>18</v>
      </c>
      <c r="C25" s="103" t="s">
        <v>38</v>
      </c>
      <c r="D25" s="37"/>
      <c r="E25" s="101">
        <v>1</v>
      </c>
      <c r="F25" s="38"/>
      <c r="G25" s="32">
        <f>E25*F25</f>
        <v>0</v>
      </c>
      <c r="H25" s="32"/>
      <c r="I25" s="39"/>
    </row>
    <row r="26" spans="1:9" s="27" customFormat="1" x14ac:dyDescent="0.25">
      <c r="A26" s="101"/>
      <c r="B26" s="102"/>
      <c r="C26" s="103"/>
      <c r="D26" s="37"/>
      <c r="E26" s="101"/>
      <c r="F26" s="38"/>
      <c r="G26" s="32">
        <f>E26*F26</f>
        <v>0</v>
      </c>
      <c r="H26" s="32"/>
      <c r="I26" s="39"/>
    </row>
    <row r="27" spans="1:9" s="10" customFormat="1" x14ac:dyDescent="0.25">
      <c r="A27" s="101"/>
      <c r="B27" s="102"/>
      <c r="C27" s="30" t="s">
        <v>19</v>
      </c>
      <c r="D27" s="30"/>
      <c r="E27" s="28">
        <v>1</v>
      </c>
      <c r="F27" s="31"/>
      <c r="G27" s="32">
        <f>E27*F27</f>
        <v>0</v>
      </c>
      <c r="H27" s="32"/>
      <c r="I27" s="33"/>
    </row>
    <row r="28" spans="1:9" ht="51.75" x14ac:dyDescent="0.25">
      <c r="A28" s="36">
        <v>17</v>
      </c>
      <c r="B28" s="30" t="s">
        <v>20</v>
      </c>
      <c r="C28" s="30" t="s">
        <v>39</v>
      </c>
      <c r="D28" s="30"/>
      <c r="E28" s="28">
        <v>1</v>
      </c>
      <c r="F28" s="31"/>
      <c r="G28" s="32">
        <f>E28*F28</f>
        <v>0</v>
      </c>
      <c r="H28" s="32"/>
      <c r="I28" s="35"/>
    </row>
    <row r="29" spans="1:9" s="27" customFormat="1" ht="12.75" customHeight="1" x14ac:dyDescent="0.25">
      <c r="A29" s="99" t="s">
        <v>40</v>
      </c>
      <c r="B29" s="99"/>
      <c r="C29" s="99"/>
      <c r="D29" s="99"/>
      <c r="E29" s="99"/>
      <c r="F29" s="99"/>
      <c r="G29" s="99"/>
      <c r="H29" s="99"/>
      <c r="I29" s="99"/>
    </row>
    <row r="30" spans="1:9" s="10" customFormat="1" ht="128.25" x14ac:dyDescent="0.25">
      <c r="A30" s="36">
        <v>18</v>
      </c>
      <c r="B30" s="30" t="s">
        <v>41</v>
      </c>
      <c r="C30" s="30" t="s">
        <v>42</v>
      </c>
      <c r="D30" s="30"/>
      <c r="E30" s="28">
        <v>1</v>
      </c>
      <c r="F30" s="31"/>
      <c r="G30" s="32">
        <f>E30*F30</f>
        <v>0</v>
      </c>
      <c r="H30" s="32"/>
      <c r="I30" s="33"/>
    </row>
    <row r="31" spans="1:9" s="10" customFormat="1" ht="204.75" x14ac:dyDescent="0.25">
      <c r="A31" s="36">
        <v>19</v>
      </c>
      <c r="B31" s="30" t="s">
        <v>26</v>
      </c>
      <c r="C31" s="30" t="s">
        <v>43</v>
      </c>
      <c r="D31" s="30"/>
      <c r="E31" s="28">
        <v>1</v>
      </c>
      <c r="F31" s="31"/>
      <c r="G31" s="32">
        <f>E31*F31</f>
        <v>0</v>
      </c>
      <c r="H31" s="32"/>
      <c r="I31" s="33"/>
    </row>
    <row r="32" spans="1:9" ht="102.75" x14ac:dyDescent="0.25">
      <c r="A32" s="36">
        <v>20</v>
      </c>
      <c r="B32" s="30" t="s">
        <v>20</v>
      </c>
      <c r="C32" s="30" t="s">
        <v>44</v>
      </c>
      <c r="D32" s="30"/>
      <c r="E32" s="28">
        <v>1</v>
      </c>
      <c r="F32" s="31"/>
      <c r="G32" s="32">
        <f>E32*F32</f>
        <v>0</v>
      </c>
      <c r="H32" s="32"/>
      <c r="I32" s="35"/>
    </row>
    <row r="33" spans="1:11" s="27" customFormat="1" ht="12.75" customHeight="1" x14ac:dyDescent="0.25">
      <c r="A33" s="99" t="s">
        <v>45</v>
      </c>
      <c r="B33" s="99"/>
      <c r="C33" s="99"/>
      <c r="D33" s="99"/>
      <c r="E33" s="99"/>
      <c r="F33" s="99"/>
      <c r="G33" s="99"/>
      <c r="H33" s="99"/>
      <c r="I33" s="99"/>
    </row>
    <row r="34" spans="1:11" x14ac:dyDescent="0.25">
      <c r="A34" s="36">
        <v>21</v>
      </c>
      <c r="B34" s="30" t="s">
        <v>46</v>
      </c>
      <c r="C34" s="30" t="s">
        <v>47</v>
      </c>
      <c r="D34" s="30"/>
      <c r="E34" s="28">
        <v>1</v>
      </c>
      <c r="F34" s="31"/>
      <c r="G34" s="32">
        <f>E34*F34</f>
        <v>0</v>
      </c>
      <c r="H34" s="32"/>
      <c r="I34" s="35"/>
    </row>
    <row r="35" spans="1:11" s="10" customFormat="1" ht="39" x14ac:dyDescent="0.25">
      <c r="A35" s="36">
        <v>22</v>
      </c>
      <c r="B35" s="30" t="s">
        <v>18</v>
      </c>
      <c r="C35" s="30" t="s">
        <v>48</v>
      </c>
      <c r="D35" s="30"/>
      <c r="E35" s="28">
        <v>1</v>
      </c>
      <c r="F35" s="31"/>
      <c r="G35" s="32">
        <f>E35*F35</f>
        <v>0</v>
      </c>
      <c r="H35" s="32"/>
      <c r="I35" s="33"/>
    </row>
    <row r="36" spans="1:11" s="10" customFormat="1" ht="64.5" x14ac:dyDescent="0.25">
      <c r="A36" s="36">
        <v>23</v>
      </c>
      <c r="B36" s="40" t="s">
        <v>49</v>
      </c>
      <c r="C36" s="30" t="s">
        <v>50</v>
      </c>
      <c r="D36" s="30"/>
      <c r="E36" s="28">
        <v>1</v>
      </c>
      <c r="F36" s="31"/>
      <c r="G36" s="32">
        <f>E36*F36</f>
        <v>0</v>
      </c>
      <c r="H36" s="32"/>
      <c r="I36" s="33"/>
    </row>
    <row r="37" spans="1:11" s="27" customFormat="1" ht="12.75" customHeight="1" x14ac:dyDescent="0.25">
      <c r="A37" s="99" t="s">
        <v>51</v>
      </c>
      <c r="B37" s="99"/>
      <c r="C37" s="99"/>
      <c r="D37" s="99"/>
      <c r="E37" s="99"/>
      <c r="F37" s="99"/>
      <c r="G37" s="99"/>
      <c r="H37" s="99"/>
      <c r="I37" s="99"/>
    </row>
    <row r="38" spans="1:11" s="10" customFormat="1" ht="128.25" x14ac:dyDescent="0.25">
      <c r="A38" s="36">
        <v>24</v>
      </c>
      <c r="B38" s="30" t="s">
        <v>52</v>
      </c>
      <c r="C38" s="30" t="s">
        <v>53</v>
      </c>
      <c r="D38" s="30"/>
      <c r="E38" s="28">
        <v>1</v>
      </c>
      <c r="F38" s="31"/>
      <c r="G38" s="32">
        <f>E38*F38</f>
        <v>0</v>
      </c>
      <c r="H38" s="32"/>
      <c r="I38" s="33"/>
      <c r="J38" s="41"/>
      <c r="K38" s="42"/>
    </row>
    <row r="39" spans="1:11" s="10" customFormat="1" x14ac:dyDescent="0.25">
      <c r="A39" s="36">
        <v>25</v>
      </c>
      <c r="B39" s="30" t="s">
        <v>14</v>
      </c>
      <c r="C39" s="30" t="s">
        <v>54</v>
      </c>
      <c r="D39" s="30"/>
      <c r="E39" s="28">
        <v>1</v>
      </c>
      <c r="F39" s="31"/>
      <c r="G39" s="32">
        <f>E39*F39</f>
        <v>0</v>
      </c>
      <c r="H39" s="32"/>
      <c r="I39" s="33"/>
      <c r="J39" s="41"/>
      <c r="K39" s="42"/>
    </row>
    <row r="40" spans="1:11" s="10" customFormat="1" ht="204.75" x14ac:dyDescent="0.25">
      <c r="A40" s="36">
        <v>26</v>
      </c>
      <c r="B40" s="30" t="s">
        <v>26</v>
      </c>
      <c r="C40" s="30" t="s">
        <v>43</v>
      </c>
      <c r="D40" s="30"/>
      <c r="E40" s="28">
        <v>1</v>
      </c>
      <c r="F40" s="31"/>
      <c r="G40" s="32">
        <f>E40*F40</f>
        <v>0</v>
      </c>
      <c r="H40" s="32"/>
      <c r="I40" s="33"/>
      <c r="J40" s="41"/>
      <c r="K40" s="42"/>
    </row>
    <row r="41" spans="1:11" s="10" customFormat="1" ht="39" x14ac:dyDescent="0.25">
      <c r="A41" s="36">
        <v>27</v>
      </c>
      <c r="B41" s="30" t="s">
        <v>18</v>
      </c>
      <c r="C41" s="30" t="s">
        <v>19</v>
      </c>
      <c r="D41" s="30"/>
      <c r="E41" s="28">
        <v>1</v>
      </c>
      <c r="F41" s="31"/>
      <c r="G41" s="32">
        <f>E41*F41</f>
        <v>0</v>
      </c>
      <c r="H41" s="32"/>
      <c r="I41" s="33"/>
      <c r="J41" s="41"/>
      <c r="K41" s="42"/>
    </row>
    <row r="42" spans="1:11" s="10" customFormat="1" ht="64.5" x14ac:dyDescent="0.25">
      <c r="A42" s="36">
        <v>28</v>
      </c>
      <c r="B42" s="30" t="s">
        <v>20</v>
      </c>
      <c r="C42" s="30" t="s">
        <v>55</v>
      </c>
      <c r="D42" s="30"/>
      <c r="E42" s="28">
        <v>1</v>
      </c>
      <c r="F42" s="31"/>
      <c r="G42" s="32">
        <f>E42*F42</f>
        <v>0</v>
      </c>
      <c r="H42" s="32"/>
      <c r="I42" s="33"/>
      <c r="J42" s="41"/>
      <c r="K42" s="42"/>
    </row>
    <row r="43" spans="1:11" s="27" customFormat="1" ht="12.75" customHeight="1" x14ac:dyDescent="0.25">
      <c r="A43" s="99" t="s">
        <v>56</v>
      </c>
      <c r="B43" s="99"/>
      <c r="C43" s="99"/>
      <c r="D43" s="99"/>
      <c r="E43" s="99"/>
      <c r="F43" s="99"/>
      <c r="G43" s="99"/>
      <c r="H43" s="99"/>
      <c r="I43" s="99"/>
    </row>
    <row r="44" spans="1:11" s="10" customFormat="1" ht="166.5" x14ac:dyDescent="0.25">
      <c r="A44" s="36">
        <v>29</v>
      </c>
      <c r="B44" s="30" t="s">
        <v>57</v>
      </c>
      <c r="C44" s="30" t="s">
        <v>58</v>
      </c>
      <c r="D44" s="30"/>
      <c r="E44" s="28">
        <v>1</v>
      </c>
      <c r="F44" s="31"/>
      <c r="G44" s="32">
        <f>E44*F44</f>
        <v>0</v>
      </c>
      <c r="H44" s="32"/>
      <c r="I44" s="33"/>
    </row>
    <row r="45" spans="1:11" s="10" customFormat="1" x14ac:dyDescent="0.25">
      <c r="A45" s="36">
        <v>30</v>
      </c>
      <c r="B45" s="30" t="s">
        <v>14</v>
      </c>
      <c r="C45" s="30" t="s">
        <v>15</v>
      </c>
      <c r="D45" s="30"/>
      <c r="E45" s="28">
        <v>1</v>
      </c>
      <c r="F45" s="31"/>
      <c r="G45" s="32">
        <f>E45*F45</f>
        <v>0</v>
      </c>
      <c r="H45" s="32"/>
      <c r="I45" s="33"/>
    </row>
    <row r="46" spans="1:11" s="10" customFormat="1" ht="217.5" x14ac:dyDescent="0.25">
      <c r="A46" s="36">
        <v>31</v>
      </c>
      <c r="B46" s="30" t="s">
        <v>26</v>
      </c>
      <c r="C46" s="30" t="s">
        <v>59</v>
      </c>
      <c r="D46" s="30"/>
      <c r="E46" s="28">
        <v>1</v>
      </c>
      <c r="F46" s="31"/>
      <c r="G46" s="32">
        <f>E46*F46</f>
        <v>0</v>
      </c>
      <c r="H46" s="32"/>
      <c r="I46" s="33"/>
    </row>
    <row r="47" spans="1:11" s="10" customFormat="1" ht="39" x14ac:dyDescent="0.25">
      <c r="A47" s="36">
        <v>32</v>
      </c>
      <c r="B47" s="30" t="s">
        <v>18</v>
      </c>
      <c r="C47" s="30" t="s">
        <v>19</v>
      </c>
      <c r="D47" s="30"/>
      <c r="E47" s="28">
        <v>1</v>
      </c>
      <c r="F47" s="31"/>
      <c r="G47" s="32">
        <f>E47*F47</f>
        <v>0</v>
      </c>
      <c r="H47" s="32"/>
      <c r="I47" s="33"/>
    </row>
    <row r="48" spans="1:11" s="10" customFormat="1" ht="51.75" x14ac:dyDescent="0.25">
      <c r="A48" s="36">
        <v>33</v>
      </c>
      <c r="B48" s="30" t="s">
        <v>20</v>
      </c>
      <c r="C48" s="30" t="s">
        <v>60</v>
      </c>
      <c r="D48" s="30"/>
      <c r="E48" s="28">
        <v>1</v>
      </c>
      <c r="F48" s="31"/>
      <c r="G48" s="32">
        <f>E48*F48</f>
        <v>0</v>
      </c>
      <c r="H48" s="32"/>
      <c r="I48" s="33"/>
    </row>
    <row r="49" spans="1:9" s="27" customFormat="1" ht="12.75" customHeight="1" x14ac:dyDescent="0.25">
      <c r="A49" s="99" t="s">
        <v>61</v>
      </c>
      <c r="B49" s="99"/>
      <c r="C49" s="99"/>
      <c r="D49" s="99"/>
      <c r="E49" s="99"/>
      <c r="F49" s="99"/>
      <c r="G49" s="99"/>
      <c r="H49" s="99"/>
      <c r="I49" s="99"/>
    </row>
    <row r="50" spans="1:9" s="10" customFormat="1" ht="102.75" x14ac:dyDescent="0.25">
      <c r="A50" s="36">
        <v>34</v>
      </c>
      <c r="B50" s="30" t="s">
        <v>62</v>
      </c>
      <c r="C50" s="30" t="s">
        <v>63</v>
      </c>
      <c r="D50" s="30"/>
      <c r="E50" s="28">
        <v>1</v>
      </c>
      <c r="F50" s="31"/>
      <c r="G50" s="32">
        <f>E50*F50</f>
        <v>0</v>
      </c>
      <c r="H50" s="32"/>
      <c r="I50" s="33"/>
    </row>
    <row r="51" spans="1:9" s="10" customFormat="1" x14ac:dyDescent="0.25">
      <c r="A51" s="36">
        <v>35</v>
      </c>
      <c r="B51" s="30" t="s">
        <v>14</v>
      </c>
      <c r="C51" s="30" t="s">
        <v>15</v>
      </c>
      <c r="D51" s="30"/>
      <c r="E51" s="28">
        <v>1</v>
      </c>
      <c r="F51" s="31"/>
      <c r="G51" s="32">
        <f>E51*F51</f>
        <v>0</v>
      </c>
      <c r="H51" s="32"/>
      <c r="I51" s="33"/>
    </row>
    <row r="52" spans="1:9" s="10" customFormat="1" ht="204.75" x14ac:dyDescent="0.25">
      <c r="A52" s="36">
        <v>36</v>
      </c>
      <c r="B52" s="30" t="s">
        <v>26</v>
      </c>
      <c r="C52" s="30" t="s">
        <v>43</v>
      </c>
      <c r="D52" s="30"/>
      <c r="E52" s="28">
        <v>1</v>
      </c>
      <c r="F52" s="31"/>
      <c r="G52" s="32">
        <f>E52*F52</f>
        <v>0</v>
      </c>
      <c r="H52" s="32"/>
      <c r="I52" s="33"/>
    </row>
    <row r="53" spans="1:9" s="10" customFormat="1" ht="39" x14ac:dyDescent="0.25">
      <c r="A53" s="36">
        <v>37</v>
      </c>
      <c r="B53" s="30" t="s">
        <v>18</v>
      </c>
      <c r="C53" s="30" t="s">
        <v>19</v>
      </c>
      <c r="D53" s="30"/>
      <c r="E53" s="28">
        <v>1</v>
      </c>
      <c r="F53" s="31"/>
      <c r="G53" s="32">
        <f>E53*F53</f>
        <v>0</v>
      </c>
      <c r="H53" s="32"/>
      <c r="I53" s="33"/>
    </row>
    <row r="54" spans="1:9" s="10" customFormat="1" ht="130.5" x14ac:dyDescent="0.25">
      <c r="A54" s="36">
        <v>38</v>
      </c>
      <c r="B54" s="30" t="s">
        <v>20</v>
      </c>
      <c r="C54" s="30" t="s">
        <v>64</v>
      </c>
      <c r="D54" s="30"/>
      <c r="E54" s="28">
        <v>1</v>
      </c>
      <c r="F54" s="31"/>
      <c r="G54" s="32">
        <f>E54*F54</f>
        <v>0</v>
      </c>
      <c r="H54" s="32"/>
      <c r="I54" s="33"/>
    </row>
    <row r="55" spans="1:9" s="27" customFormat="1" ht="12.75" customHeight="1" x14ac:dyDescent="0.25">
      <c r="A55" s="99" t="s">
        <v>65</v>
      </c>
      <c r="B55" s="99"/>
      <c r="C55" s="99"/>
      <c r="D55" s="99"/>
      <c r="E55" s="99"/>
      <c r="F55" s="99"/>
      <c r="G55" s="99"/>
      <c r="H55" s="99"/>
      <c r="I55" s="99"/>
    </row>
    <row r="56" spans="1:9" s="10" customFormat="1" ht="64.5" x14ac:dyDescent="0.25">
      <c r="A56" s="36">
        <v>39</v>
      </c>
      <c r="B56" s="30" t="s">
        <v>66</v>
      </c>
      <c r="C56" s="30" t="s">
        <v>67</v>
      </c>
      <c r="D56" s="30"/>
      <c r="E56" s="28">
        <v>1</v>
      </c>
      <c r="F56" s="31"/>
      <c r="G56" s="32">
        <f>E56*F56</f>
        <v>0</v>
      </c>
      <c r="H56" s="32"/>
      <c r="I56" s="33"/>
    </row>
    <row r="57" spans="1:9" s="27" customFormat="1" ht="114.75" x14ac:dyDescent="0.25">
      <c r="A57" s="36">
        <v>40</v>
      </c>
      <c r="B57" s="43" t="s">
        <v>68</v>
      </c>
      <c r="C57" s="37" t="s">
        <v>69</v>
      </c>
      <c r="D57" s="37"/>
      <c r="E57" s="36">
        <v>1</v>
      </c>
      <c r="F57" s="38"/>
      <c r="G57" s="32">
        <f>E57*F57</f>
        <v>0</v>
      </c>
      <c r="H57" s="32"/>
      <c r="I57" s="39"/>
    </row>
    <row r="58" spans="1:9" s="10" customFormat="1" ht="51.75" x14ac:dyDescent="0.25">
      <c r="A58" s="36">
        <v>41</v>
      </c>
      <c r="B58" s="30" t="s">
        <v>70</v>
      </c>
      <c r="C58" s="44" t="s">
        <v>71</v>
      </c>
      <c r="D58" s="44"/>
      <c r="E58" s="45">
        <v>1</v>
      </c>
      <c r="F58" s="31"/>
      <c r="G58" s="32">
        <f>E58*F58</f>
        <v>0</v>
      </c>
      <c r="H58" s="32"/>
      <c r="I58" s="33"/>
    </row>
    <row r="59" spans="1:9" ht="39" x14ac:dyDescent="0.25">
      <c r="A59" s="36">
        <v>42</v>
      </c>
      <c r="B59" s="30" t="s">
        <v>72</v>
      </c>
      <c r="C59" s="30" t="s">
        <v>19</v>
      </c>
      <c r="D59" s="30"/>
      <c r="E59" s="28">
        <v>1</v>
      </c>
      <c r="F59" s="31"/>
      <c r="G59" s="32">
        <f>E59*F59</f>
        <v>0</v>
      </c>
      <c r="H59" s="32"/>
      <c r="I59" s="35"/>
    </row>
    <row r="60" spans="1:9" s="10" customFormat="1" ht="115.5" x14ac:dyDescent="0.25">
      <c r="A60" s="36">
        <v>43</v>
      </c>
      <c r="B60" s="30" t="s">
        <v>20</v>
      </c>
      <c r="C60" s="30" t="s">
        <v>73</v>
      </c>
      <c r="D60" s="30"/>
      <c r="E60" s="28">
        <v>1</v>
      </c>
      <c r="F60" s="31"/>
      <c r="G60" s="32">
        <f>E60*F60</f>
        <v>0</v>
      </c>
      <c r="H60" s="32"/>
      <c r="I60" s="33"/>
    </row>
    <row r="61" spans="1:9" s="27" customFormat="1" ht="12.75" customHeight="1" x14ac:dyDescent="0.25">
      <c r="A61" s="99" t="s">
        <v>74</v>
      </c>
      <c r="B61" s="99"/>
      <c r="C61" s="99"/>
      <c r="D61" s="99"/>
      <c r="E61" s="99"/>
      <c r="F61" s="99"/>
      <c r="G61" s="99"/>
      <c r="H61" s="99"/>
      <c r="I61" s="99"/>
    </row>
    <row r="62" spans="1:9" s="10" customFormat="1" ht="90" x14ac:dyDescent="0.25">
      <c r="A62" s="36">
        <v>44</v>
      </c>
      <c r="B62" s="30" t="s">
        <v>52</v>
      </c>
      <c r="C62" s="30" t="s">
        <v>75</v>
      </c>
      <c r="D62" s="30"/>
      <c r="E62" s="28">
        <v>2</v>
      </c>
      <c r="F62" s="31"/>
      <c r="G62" s="32">
        <f t="shared" ref="G62:G70" si="0">E62*F62</f>
        <v>0</v>
      </c>
      <c r="H62" s="32"/>
      <c r="I62" s="33"/>
    </row>
    <row r="63" spans="1:9" s="10" customFormat="1" x14ac:dyDescent="0.25">
      <c r="A63" s="36">
        <v>45</v>
      </c>
      <c r="B63" s="30" t="s">
        <v>14</v>
      </c>
      <c r="C63" s="30" t="s">
        <v>54</v>
      </c>
      <c r="D63" s="30"/>
      <c r="E63" s="28">
        <v>2</v>
      </c>
      <c r="F63" s="31"/>
      <c r="G63" s="32">
        <f t="shared" si="0"/>
        <v>0</v>
      </c>
      <c r="H63" s="32"/>
      <c r="I63" s="33"/>
    </row>
    <row r="64" spans="1:9" s="10" customFormat="1" ht="230.25" x14ac:dyDescent="0.25">
      <c r="A64" s="36">
        <v>46</v>
      </c>
      <c r="B64" s="30" t="s">
        <v>26</v>
      </c>
      <c r="C64" s="30" t="s">
        <v>76</v>
      </c>
      <c r="D64" s="30"/>
      <c r="E64" s="28">
        <v>2</v>
      </c>
      <c r="F64" s="31"/>
      <c r="G64" s="32">
        <f t="shared" si="0"/>
        <v>0</v>
      </c>
      <c r="H64" s="32"/>
      <c r="I64" s="33"/>
    </row>
    <row r="65" spans="1:9" s="10" customFormat="1" ht="51.75" x14ac:dyDescent="0.25">
      <c r="A65" s="36">
        <v>47</v>
      </c>
      <c r="B65" s="30" t="s">
        <v>77</v>
      </c>
      <c r="C65" s="30" t="s">
        <v>78</v>
      </c>
      <c r="D65" s="30"/>
      <c r="E65" s="28">
        <v>1</v>
      </c>
      <c r="F65" s="31"/>
      <c r="G65" s="32">
        <f t="shared" si="0"/>
        <v>0</v>
      </c>
      <c r="H65" s="32"/>
      <c r="I65" s="33"/>
    </row>
    <row r="66" spans="1:9" s="10" customFormat="1" ht="51.75" x14ac:dyDescent="0.25">
      <c r="A66" s="36">
        <v>48</v>
      </c>
      <c r="B66" s="30" t="s">
        <v>79</v>
      </c>
      <c r="C66" s="30" t="s">
        <v>80</v>
      </c>
      <c r="D66" s="30"/>
      <c r="E66" s="28">
        <v>1</v>
      </c>
      <c r="F66" s="31"/>
      <c r="G66" s="32">
        <f t="shared" si="0"/>
        <v>0</v>
      </c>
      <c r="H66" s="32"/>
      <c r="I66" s="33"/>
    </row>
    <row r="67" spans="1:9" s="10" customFormat="1" x14ac:dyDescent="0.25">
      <c r="A67" s="36">
        <v>49</v>
      </c>
      <c r="B67" s="30" t="s">
        <v>81</v>
      </c>
      <c r="C67" s="30" t="s">
        <v>19</v>
      </c>
      <c r="D67" s="30"/>
      <c r="E67" s="28">
        <v>1</v>
      </c>
      <c r="F67" s="31"/>
      <c r="G67" s="32">
        <f t="shared" si="0"/>
        <v>0</v>
      </c>
      <c r="H67" s="32"/>
      <c r="I67" s="33"/>
    </row>
    <row r="68" spans="1:9" s="10" customFormat="1" ht="39" x14ac:dyDescent="0.25">
      <c r="A68" s="36">
        <v>50</v>
      </c>
      <c r="B68" s="30" t="s">
        <v>18</v>
      </c>
      <c r="C68" s="30" t="s">
        <v>19</v>
      </c>
      <c r="D68" s="30"/>
      <c r="E68" s="28">
        <v>2</v>
      </c>
      <c r="F68" s="31"/>
      <c r="G68" s="32">
        <f t="shared" si="0"/>
        <v>0</v>
      </c>
      <c r="H68" s="32"/>
      <c r="I68" s="33"/>
    </row>
    <row r="69" spans="1:9" s="10" customFormat="1" ht="90" x14ac:dyDescent="0.25">
      <c r="A69" s="36">
        <v>51</v>
      </c>
      <c r="B69" s="30" t="s">
        <v>20</v>
      </c>
      <c r="C69" s="30" t="s">
        <v>82</v>
      </c>
      <c r="D69" s="30"/>
      <c r="E69" s="28">
        <v>2</v>
      </c>
      <c r="F69" s="31"/>
      <c r="G69" s="32">
        <f t="shared" si="0"/>
        <v>0</v>
      </c>
      <c r="H69" s="32"/>
      <c r="I69" s="33"/>
    </row>
    <row r="70" spans="1:9" s="10" customFormat="1" ht="26.25" x14ac:dyDescent="0.25">
      <c r="A70" s="36">
        <v>52</v>
      </c>
      <c r="B70" s="30" t="s">
        <v>83</v>
      </c>
      <c r="C70" s="30" t="s">
        <v>84</v>
      </c>
      <c r="D70" s="30"/>
      <c r="E70" s="28">
        <v>1</v>
      </c>
      <c r="F70" s="31"/>
      <c r="G70" s="32">
        <f t="shared" si="0"/>
        <v>0</v>
      </c>
      <c r="H70" s="32"/>
      <c r="I70" s="33"/>
    </row>
    <row r="71" spans="1:9" s="27" customFormat="1" ht="12.75" customHeight="1" x14ac:dyDescent="0.25">
      <c r="A71" s="99" t="s">
        <v>85</v>
      </c>
      <c r="B71" s="99"/>
      <c r="C71" s="99"/>
      <c r="D71" s="99"/>
      <c r="E71" s="99"/>
      <c r="F71" s="99"/>
      <c r="G71" s="99"/>
      <c r="H71" s="99"/>
      <c r="I71" s="99"/>
    </row>
    <row r="72" spans="1:9" s="10" customFormat="1" ht="77.25" x14ac:dyDescent="0.25">
      <c r="A72" s="36">
        <v>53</v>
      </c>
      <c r="B72" s="30" t="s">
        <v>70</v>
      </c>
      <c r="C72" s="30" t="s">
        <v>86</v>
      </c>
      <c r="D72" s="30"/>
      <c r="E72" s="28">
        <v>1</v>
      </c>
      <c r="F72" s="31"/>
      <c r="G72" s="32">
        <f>E72*F72</f>
        <v>0</v>
      </c>
      <c r="H72" s="32"/>
      <c r="I72" s="33"/>
    </row>
    <row r="73" spans="1:9" s="10" customFormat="1" ht="204.75" x14ac:dyDescent="0.25">
      <c r="A73" s="36">
        <v>54</v>
      </c>
      <c r="B73" s="30" t="s">
        <v>16</v>
      </c>
      <c r="C73" s="30" t="s">
        <v>87</v>
      </c>
      <c r="D73" s="30"/>
      <c r="E73" s="28">
        <v>1</v>
      </c>
      <c r="F73" s="31"/>
      <c r="G73" s="32">
        <f>E73*F73</f>
        <v>0</v>
      </c>
      <c r="H73" s="32"/>
      <c r="I73" s="33"/>
    </row>
    <row r="74" spans="1:9" ht="64.5" x14ac:dyDescent="0.25">
      <c r="A74" s="36">
        <v>55</v>
      </c>
      <c r="B74" s="30" t="s">
        <v>88</v>
      </c>
      <c r="C74" s="30" t="s">
        <v>89</v>
      </c>
      <c r="D74" s="30"/>
      <c r="E74" s="28">
        <v>1</v>
      </c>
      <c r="F74" s="31"/>
      <c r="G74" s="32">
        <f>E74*F74</f>
        <v>0</v>
      </c>
      <c r="H74" s="32"/>
      <c r="I74" s="35"/>
    </row>
    <row r="75" spans="1:9" ht="26.25" x14ac:dyDescent="0.25">
      <c r="A75" s="36">
        <v>56</v>
      </c>
      <c r="B75" s="30" t="s">
        <v>90</v>
      </c>
      <c r="C75" s="30" t="s">
        <v>91</v>
      </c>
      <c r="D75" s="30"/>
      <c r="E75" s="28">
        <v>1</v>
      </c>
      <c r="F75" s="31"/>
      <c r="G75" s="32">
        <f>E75*F75</f>
        <v>0</v>
      </c>
      <c r="H75" s="32"/>
      <c r="I75" s="35"/>
    </row>
    <row r="76" spans="1:9" s="27" customFormat="1" ht="12.75" customHeight="1" x14ac:dyDescent="0.25">
      <c r="A76" s="99" t="s">
        <v>92</v>
      </c>
      <c r="B76" s="99"/>
      <c r="C76" s="99"/>
      <c r="D76" s="99"/>
      <c r="E76" s="99"/>
      <c r="F76" s="99"/>
      <c r="G76" s="99"/>
      <c r="H76" s="99"/>
      <c r="I76" s="99"/>
    </row>
    <row r="77" spans="1:9" s="10" customFormat="1" ht="192" x14ac:dyDescent="0.25">
      <c r="A77" s="36">
        <v>57</v>
      </c>
      <c r="B77" s="30" t="s">
        <v>93</v>
      </c>
      <c r="C77" s="30" t="s">
        <v>94</v>
      </c>
      <c r="D77" s="30"/>
      <c r="E77" s="28">
        <v>1</v>
      </c>
      <c r="F77" s="31"/>
      <c r="G77" s="32">
        <f t="shared" ref="G77:G83" si="1">E77*F77</f>
        <v>0</v>
      </c>
      <c r="H77" s="32"/>
      <c r="I77" s="33"/>
    </row>
    <row r="78" spans="1:9" s="10" customFormat="1" x14ac:dyDescent="0.25">
      <c r="A78" s="36">
        <v>58</v>
      </c>
      <c r="B78" s="30" t="s">
        <v>95</v>
      </c>
      <c r="C78" s="30" t="s">
        <v>96</v>
      </c>
      <c r="D78" s="30"/>
      <c r="E78" s="28">
        <v>1</v>
      </c>
      <c r="F78" s="31"/>
      <c r="G78" s="32">
        <f t="shared" si="1"/>
        <v>0</v>
      </c>
      <c r="H78" s="32"/>
      <c r="I78" s="33"/>
    </row>
    <row r="79" spans="1:9" s="10" customFormat="1" ht="204.75" x14ac:dyDescent="0.25">
      <c r="A79" s="36">
        <v>59</v>
      </c>
      <c r="B79" s="30" t="s">
        <v>16</v>
      </c>
      <c r="C79" s="30" t="s">
        <v>97</v>
      </c>
      <c r="D79" s="30"/>
      <c r="E79" s="28">
        <v>1</v>
      </c>
      <c r="F79" s="31"/>
      <c r="G79" s="32">
        <f t="shared" si="1"/>
        <v>0</v>
      </c>
      <c r="H79" s="32"/>
      <c r="I79" s="33"/>
    </row>
    <row r="80" spans="1:9" s="10" customFormat="1" ht="64.5" x14ac:dyDescent="0.25">
      <c r="A80" s="36">
        <v>60</v>
      </c>
      <c r="B80" s="30" t="s">
        <v>98</v>
      </c>
      <c r="C80" s="30" t="s">
        <v>99</v>
      </c>
      <c r="D80" s="30"/>
      <c r="E80" s="28">
        <v>1</v>
      </c>
      <c r="F80" s="31"/>
      <c r="G80" s="32">
        <f t="shared" si="1"/>
        <v>0</v>
      </c>
      <c r="H80" s="32"/>
      <c r="I80" s="33"/>
    </row>
    <row r="81" spans="1:9" ht="39" x14ac:dyDescent="0.25">
      <c r="A81" s="36">
        <v>61</v>
      </c>
      <c r="B81" s="30" t="s">
        <v>100</v>
      </c>
      <c r="C81" s="30" t="s">
        <v>101</v>
      </c>
      <c r="D81" s="30"/>
      <c r="E81" s="28">
        <v>1</v>
      </c>
      <c r="F81" s="31"/>
      <c r="G81" s="32">
        <f t="shared" si="1"/>
        <v>0</v>
      </c>
      <c r="H81" s="32"/>
      <c r="I81" s="35"/>
    </row>
    <row r="82" spans="1:9" ht="51.75" x14ac:dyDescent="0.25">
      <c r="A82" s="36">
        <v>62</v>
      </c>
      <c r="B82" s="30" t="s">
        <v>20</v>
      </c>
      <c r="C82" s="30" t="s">
        <v>102</v>
      </c>
      <c r="D82" s="30"/>
      <c r="E82" s="28"/>
      <c r="F82" s="31"/>
      <c r="G82" s="32">
        <f t="shared" si="1"/>
        <v>0</v>
      </c>
      <c r="H82" s="32"/>
      <c r="I82" s="35"/>
    </row>
    <row r="83" spans="1:9" ht="26.25" x14ac:dyDescent="0.25">
      <c r="A83" s="36">
        <v>63</v>
      </c>
      <c r="B83" s="30" t="s">
        <v>90</v>
      </c>
      <c r="C83" s="30" t="s">
        <v>103</v>
      </c>
      <c r="D83" s="30"/>
      <c r="E83" s="28">
        <v>1</v>
      </c>
      <c r="F83" s="31"/>
      <c r="G83" s="32">
        <f t="shared" si="1"/>
        <v>0</v>
      </c>
      <c r="H83" s="32"/>
      <c r="I83" s="35"/>
    </row>
    <row r="84" spans="1:9" s="27" customFormat="1" ht="12.75" customHeight="1" x14ac:dyDescent="0.25">
      <c r="A84" s="99" t="s">
        <v>104</v>
      </c>
      <c r="B84" s="99"/>
      <c r="C84" s="99"/>
      <c r="D84" s="99"/>
      <c r="E84" s="99"/>
      <c r="F84" s="99"/>
      <c r="G84" s="99"/>
      <c r="H84" s="99"/>
      <c r="I84" s="99"/>
    </row>
    <row r="85" spans="1:9" s="10" customFormat="1" ht="76.5" x14ac:dyDescent="0.25">
      <c r="A85" s="36">
        <v>64</v>
      </c>
      <c r="B85" s="29" t="s">
        <v>105</v>
      </c>
      <c r="C85" s="29" t="s">
        <v>106</v>
      </c>
      <c r="D85" s="29"/>
      <c r="E85" s="46">
        <v>2</v>
      </c>
      <c r="F85" s="47"/>
      <c r="G85" s="32">
        <f t="shared" ref="G85:G96" si="2">E85*F85</f>
        <v>0</v>
      </c>
      <c r="H85" s="32"/>
      <c r="I85" s="33"/>
    </row>
    <row r="86" spans="1:9" s="10" customFormat="1" ht="76.5" x14ac:dyDescent="0.25">
      <c r="A86" s="36">
        <v>65</v>
      </c>
      <c r="B86" s="29" t="s">
        <v>105</v>
      </c>
      <c r="C86" s="29" t="s">
        <v>107</v>
      </c>
      <c r="D86" s="29"/>
      <c r="E86" s="46">
        <v>3</v>
      </c>
      <c r="F86" s="47"/>
      <c r="G86" s="32">
        <f t="shared" si="2"/>
        <v>0</v>
      </c>
      <c r="H86" s="32"/>
      <c r="I86" s="33"/>
    </row>
    <row r="87" spans="1:9" s="10" customFormat="1" ht="76.5" x14ac:dyDescent="0.25">
      <c r="A87" s="36">
        <v>66</v>
      </c>
      <c r="B87" s="29" t="s">
        <v>105</v>
      </c>
      <c r="C87" s="29" t="s">
        <v>108</v>
      </c>
      <c r="D87" s="29"/>
      <c r="E87" s="46">
        <v>2</v>
      </c>
      <c r="F87" s="47"/>
      <c r="G87" s="32">
        <f t="shared" si="2"/>
        <v>0</v>
      </c>
      <c r="H87" s="32"/>
      <c r="I87" s="33"/>
    </row>
    <row r="88" spans="1:9" s="10" customFormat="1" ht="76.5" x14ac:dyDescent="0.25">
      <c r="A88" s="36">
        <v>67</v>
      </c>
      <c r="B88" s="29" t="s">
        <v>105</v>
      </c>
      <c r="C88" s="29" t="s">
        <v>109</v>
      </c>
      <c r="D88" s="29"/>
      <c r="E88" s="46">
        <v>6</v>
      </c>
      <c r="F88" s="47"/>
      <c r="G88" s="32">
        <f t="shared" si="2"/>
        <v>0</v>
      </c>
      <c r="H88" s="32"/>
      <c r="I88" s="33"/>
    </row>
    <row r="89" spans="1:9" ht="76.5" x14ac:dyDescent="0.25">
      <c r="A89" s="36">
        <v>68</v>
      </c>
      <c r="B89" s="29" t="s">
        <v>105</v>
      </c>
      <c r="C89" s="29" t="s">
        <v>110</v>
      </c>
      <c r="D89" s="29"/>
      <c r="E89" s="46">
        <v>1</v>
      </c>
      <c r="F89" s="47"/>
      <c r="G89" s="32">
        <f t="shared" si="2"/>
        <v>0</v>
      </c>
      <c r="H89" s="32"/>
      <c r="I89" s="35"/>
    </row>
    <row r="90" spans="1:9" ht="76.5" x14ac:dyDescent="0.25">
      <c r="A90" s="36">
        <v>69</v>
      </c>
      <c r="B90" s="29" t="s">
        <v>105</v>
      </c>
      <c r="C90" s="29" t="s">
        <v>111</v>
      </c>
      <c r="D90" s="29"/>
      <c r="E90" s="46">
        <v>3</v>
      </c>
      <c r="F90" s="47"/>
      <c r="G90" s="32">
        <f t="shared" si="2"/>
        <v>0</v>
      </c>
      <c r="H90" s="32"/>
      <c r="I90" s="35"/>
    </row>
    <row r="91" spans="1:9" ht="76.5" x14ac:dyDescent="0.25">
      <c r="A91" s="36">
        <v>70</v>
      </c>
      <c r="B91" s="29" t="s">
        <v>105</v>
      </c>
      <c r="C91" s="29" t="s">
        <v>112</v>
      </c>
      <c r="D91" s="29"/>
      <c r="E91" s="46">
        <v>1</v>
      </c>
      <c r="F91" s="47"/>
      <c r="G91" s="32">
        <f t="shared" si="2"/>
        <v>0</v>
      </c>
      <c r="H91" s="32"/>
      <c r="I91" s="35"/>
    </row>
    <row r="92" spans="1:9" ht="63.75" x14ac:dyDescent="0.25">
      <c r="A92" s="36">
        <v>71</v>
      </c>
      <c r="B92" s="29" t="s">
        <v>113</v>
      </c>
      <c r="C92" s="29" t="s">
        <v>114</v>
      </c>
      <c r="D92" s="29"/>
      <c r="E92" s="46">
        <v>1</v>
      </c>
      <c r="F92" s="47"/>
      <c r="G92" s="32">
        <f t="shared" si="2"/>
        <v>0</v>
      </c>
      <c r="H92" s="32"/>
      <c r="I92" s="35"/>
    </row>
    <row r="93" spans="1:9" ht="76.5" x14ac:dyDescent="0.25">
      <c r="A93" s="36">
        <v>72</v>
      </c>
      <c r="B93" s="29" t="s">
        <v>105</v>
      </c>
      <c r="C93" s="48" t="s">
        <v>115</v>
      </c>
      <c r="D93" s="48"/>
      <c r="E93" s="49">
        <v>1</v>
      </c>
      <c r="F93" s="50"/>
      <c r="G93" s="32">
        <f t="shared" si="2"/>
        <v>0</v>
      </c>
      <c r="H93" s="32"/>
      <c r="I93" s="35"/>
    </row>
    <row r="94" spans="1:9" ht="76.5" x14ac:dyDescent="0.25">
      <c r="A94" s="36">
        <v>73</v>
      </c>
      <c r="B94" s="29" t="s">
        <v>105</v>
      </c>
      <c r="C94" s="48" t="s">
        <v>116</v>
      </c>
      <c r="D94" s="48"/>
      <c r="E94" s="49">
        <v>1</v>
      </c>
      <c r="F94" s="50"/>
      <c r="G94" s="32">
        <f t="shared" si="2"/>
        <v>0</v>
      </c>
      <c r="H94" s="32"/>
      <c r="I94" s="35"/>
    </row>
    <row r="95" spans="1:9" ht="76.5" x14ac:dyDescent="0.25">
      <c r="A95" s="36">
        <v>74</v>
      </c>
      <c r="B95" s="29" t="s">
        <v>105</v>
      </c>
      <c r="C95" s="48" t="s">
        <v>117</v>
      </c>
      <c r="D95" s="48"/>
      <c r="E95" s="49">
        <v>2</v>
      </c>
      <c r="F95" s="50"/>
      <c r="G95" s="32">
        <f t="shared" si="2"/>
        <v>0</v>
      </c>
      <c r="H95" s="32"/>
      <c r="I95" s="35"/>
    </row>
    <row r="96" spans="1:9" ht="89.25" x14ac:dyDescent="0.25">
      <c r="A96" s="51">
        <v>75</v>
      </c>
      <c r="B96" s="52" t="s">
        <v>118</v>
      </c>
      <c r="C96" s="53" t="s">
        <v>119</v>
      </c>
      <c r="D96" s="53"/>
      <c r="E96" s="54">
        <v>1</v>
      </c>
      <c r="F96" s="55"/>
      <c r="G96" s="56">
        <f t="shared" si="2"/>
        <v>0</v>
      </c>
      <c r="H96" s="56"/>
      <c r="I96" s="57"/>
    </row>
    <row r="97" spans="1:9" ht="15" customHeight="1" x14ac:dyDescent="0.25">
      <c r="A97" s="104" t="s">
        <v>120</v>
      </c>
      <c r="B97" s="104"/>
      <c r="C97" s="104"/>
      <c r="D97" s="104"/>
      <c r="E97" s="104"/>
      <c r="F97" s="104"/>
      <c r="G97" s="104"/>
      <c r="H97" s="104"/>
      <c r="I97" s="58">
        <f>SUM(I7:I96)</f>
        <v>0</v>
      </c>
    </row>
    <row r="98" spans="1:9" ht="15" customHeight="1" x14ac:dyDescent="0.25">
      <c r="A98" s="105" t="s">
        <v>121</v>
      </c>
      <c r="B98" s="105"/>
      <c r="C98" s="105"/>
      <c r="D98" s="105"/>
      <c r="E98" s="105"/>
      <c r="F98" s="105"/>
      <c r="G98" s="105"/>
      <c r="H98" s="105"/>
      <c r="I98" s="59">
        <f>I97*0.23</f>
        <v>0</v>
      </c>
    </row>
    <row r="99" spans="1:9" ht="15.75" customHeight="1" x14ac:dyDescent="0.25">
      <c r="A99" s="106" t="s">
        <v>122</v>
      </c>
      <c r="B99" s="106"/>
      <c r="C99" s="106"/>
      <c r="D99" s="106"/>
      <c r="E99" s="106"/>
      <c r="F99" s="106"/>
      <c r="G99" s="106"/>
      <c r="H99" s="106"/>
      <c r="I99" s="60">
        <f>I97+I98</f>
        <v>0</v>
      </c>
    </row>
    <row r="100" spans="1:9" x14ac:dyDescent="0.25">
      <c r="A100" s="61"/>
      <c r="B100" s="62"/>
      <c r="C100" s="63"/>
      <c r="D100" s="63"/>
      <c r="E100" s="64"/>
      <c r="F100" s="65"/>
      <c r="G100" s="66"/>
      <c r="H100" s="66"/>
    </row>
    <row r="101" spans="1:9" x14ac:dyDescent="0.25">
      <c r="A101" s="61"/>
      <c r="B101" s="67" t="s">
        <v>123</v>
      </c>
      <c r="C101" s="63"/>
      <c r="D101" s="68"/>
      <c r="E101" s="64"/>
      <c r="F101" s="65"/>
      <c r="G101" s="66"/>
      <c r="H101" s="66"/>
    </row>
    <row r="102" spans="1:9" x14ac:dyDescent="0.25">
      <c r="A102" s="61"/>
      <c r="B102" s="62"/>
      <c r="C102" s="63"/>
      <c r="D102" s="63"/>
      <c r="E102" s="64"/>
      <c r="F102" s="65"/>
      <c r="G102" s="66"/>
      <c r="H102" s="66"/>
    </row>
    <row r="103" spans="1:9" s="27" customFormat="1" ht="39" x14ac:dyDescent="0.25">
      <c r="A103" s="69" t="s">
        <v>2</v>
      </c>
      <c r="B103" s="22" t="s">
        <v>3</v>
      </c>
      <c r="C103" s="23" t="s">
        <v>4</v>
      </c>
      <c r="D103" s="23"/>
      <c r="E103" s="69" t="s">
        <v>124</v>
      </c>
      <c r="F103" s="70" t="s">
        <v>7</v>
      </c>
      <c r="G103" s="71" t="s">
        <v>125</v>
      </c>
      <c r="H103" s="71" t="s">
        <v>9</v>
      </c>
      <c r="I103" s="72" t="s">
        <v>10</v>
      </c>
    </row>
    <row r="104" spans="1:9" s="73" customFormat="1" ht="12.75" customHeight="1" x14ac:dyDescent="0.25">
      <c r="A104" s="99" t="s">
        <v>126</v>
      </c>
      <c r="B104" s="99"/>
      <c r="C104" s="99"/>
      <c r="D104" s="99"/>
      <c r="E104" s="99"/>
      <c r="F104" s="99"/>
      <c r="G104" s="99"/>
      <c r="H104" s="99"/>
      <c r="I104" s="99"/>
    </row>
    <row r="105" spans="1:9" s="10" customFormat="1" ht="204.75" x14ac:dyDescent="0.25">
      <c r="A105" s="36">
        <v>76</v>
      </c>
      <c r="B105" s="30" t="s">
        <v>127</v>
      </c>
      <c r="C105" s="30" t="s">
        <v>128</v>
      </c>
      <c r="D105" s="30"/>
      <c r="E105" s="28">
        <v>1</v>
      </c>
      <c r="F105" s="31"/>
      <c r="G105" s="32">
        <f t="shared" ref="G105:G112" si="3">E105*F105</f>
        <v>0</v>
      </c>
      <c r="H105" s="32"/>
      <c r="I105" s="33"/>
    </row>
    <row r="106" spans="1:9" s="10" customFormat="1" ht="39" x14ac:dyDescent="0.25">
      <c r="A106" s="36">
        <v>77</v>
      </c>
      <c r="B106" s="30" t="s">
        <v>129</v>
      </c>
      <c r="C106" s="44" t="s">
        <v>130</v>
      </c>
      <c r="D106" s="44"/>
      <c r="E106" s="45">
        <v>1</v>
      </c>
      <c r="F106" s="31"/>
      <c r="G106" s="32">
        <f t="shared" si="3"/>
        <v>0</v>
      </c>
      <c r="H106" s="32"/>
      <c r="I106" s="33"/>
    </row>
    <row r="107" spans="1:9" s="10" customFormat="1" ht="39" x14ac:dyDescent="0.25">
      <c r="A107" s="36">
        <v>78</v>
      </c>
      <c r="B107" s="30" t="s">
        <v>131</v>
      </c>
      <c r="C107" s="30" t="s">
        <v>19</v>
      </c>
      <c r="D107" s="30"/>
      <c r="E107" s="28">
        <v>1</v>
      </c>
      <c r="F107" s="31"/>
      <c r="G107" s="32">
        <f t="shared" si="3"/>
        <v>0</v>
      </c>
      <c r="H107" s="32"/>
      <c r="I107" s="33"/>
    </row>
    <row r="108" spans="1:9" s="10" customFormat="1" ht="39" x14ac:dyDescent="0.25">
      <c r="A108" s="36">
        <v>79</v>
      </c>
      <c r="B108" s="30" t="s">
        <v>132</v>
      </c>
      <c r="C108" s="30" t="s">
        <v>133</v>
      </c>
      <c r="D108" s="30"/>
      <c r="E108" s="28">
        <v>1</v>
      </c>
      <c r="F108" s="31"/>
      <c r="G108" s="32">
        <f t="shared" si="3"/>
        <v>0</v>
      </c>
      <c r="H108" s="32"/>
      <c r="I108" s="33"/>
    </row>
    <row r="109" spans="1:9" ht="156" x14ac:dyDescent="0.25">
      <c r="A109" s="36">
        <v>80</v>
      </c>
      <c r="B109" s="30" t="s">
        <v>134</v>
      </c>
      <c r="C109" s="30" t="s">
        <v>135</v>
      </c>
      <c r="D109" s="30"/>
      <c r="E109" s="28">
        <v>1</v>
      </c>
      <c r="F109" s="31"/>
      <c r="G109" s="32">
        <f t="shared" si="3"/>
        <v>0</v>
      </c>
      <c r="H109" s="32"/>
      <c r="I109" s="35"/>
    </row>
    <row r="110" spans="1:9" s="10" customFormat="1" ht="204.75" x14ac:dyDescent="0.25">
      <c r="A110" s="36">
        <v>81</v>
      </c>
      <c r="B110" s="30" t="s">
        <v>26</v>
      </c>
      <c r="C110" s="30" t="s">
        <v>128</v>
      </c>
      <c r="D110" s="30"/>
      <c r="E110" s="28">
        <v>1</v>
      </c>
      <c r="F110" s="31"/>
      <c r="G110" s="32">
        <f t="shared" si="3"/>
        <v>0</v>
      </c>
      <c r="H110" s="32"/>
      <c r="I110" s="33"/>
    </row>
    <row r="111" spans="1:9" s="10" customFormat="1" x14ac:dyDescent="0.25">
      <c r="A111" s="36">
        <v>82</v>
      </c>
      <c r="B111" s="30" t="s">
        <v>14</v>
      </c>
      <c r="C111" s="30" t="s">
        <v>136</v>
      </c>
      <c r="D111" s="30"/>
      <c r="E111" s="28">
        <v>1</v>
      </c>
      <c r="F111" s="31"/>
      <c r="G111" s="32">
        <f t="shared" si="3"/>
        <v>0</v>
      </c>
      <c r="H111" s="32"/>
      <c r="I111" s="33"/>
    </row>
    <row r="112" spans="1:9" s="10" customFormat="1" ht="26.25" x14ac:dyDescent="0.25">
      <c r="A112" s="36">
        <v>83</v>
      </c>
      <c r="B112" s="30" t="s">
        <v>132</v>
      </c>
      <c r="C112" s="30" t="s">
        <v>137</v>
      </c>
      <c r="D112" s="30"/>
      <c r="E112" s="28">
        <v>1</v>
      </c>
      <c r="F112" s="31"/>
      <c r="G112" s="32">
        <f t="shared" si="3"/>
        <v>0</v>
      </c>
      <c r="H112" s="32"/>
      <c r="I112" s="33"/>
    </row>
    <row r="113" spans="1:12" s="27" customFormat="1" ht="12.75" customHeight="1" x14ac:dyDescent="0.25">
      <c r="A113" s="107" t="s">
        <v>138</v>
      </c>
      <c r="B113" s="107"/>
      <c r="C113" s="107"/>
      <c r="D113" s="107"/>
      <c r="E113" s="107"/>
      <c r="F113" s="107"/>
      <c r="G113" s="107"/>
      <c r="H113" s="107"/>
      <c r="I113" s="107"/>
    </row>
    <row r="114" spans="1:12" ht="156" x14ac:dyDescent="0.25">
      <c r="A114" s="36">
        <v>84</v>
      </c>
      <c r="B114" s="30" t="s">
        <v>134</v>
      </c>
      <c r="C114" s="30" t="s">
        <v>135</v>
      </c>
      <c r="D114" s="30"/>
      <c r="E114" s="28">
        <v>2</v>
      </c>
      <c r="F114" s="31"/>
      <c r="G114" s="32">
        <f>E114*F114</f>
        <v>0</v>
      </c>
      <c r="H114" s="32"/>
      <c r="I114" s="35"/>
    </row>
    <row r="115" spans="1:12" s="10" customFormat="1" ht="204.75" x14ac:dyDescent="0.25">
      <c r="A115" s="36">
        <v>85</v>
      </c>
      <c r="B115" s="30" t="s">
        <v>26</v>
      </c>
      <c r="C115" s="74" t="s">
        <v>139</v>
      </c>
      <c r="D115" s="30"/>
      <c r="E115" s="28">
        <v>2</v>
      </c>
      <c r="F115" s="31"/>
      <c r="G115" s="32">
        <f>E115*F115</f>
        <v>0</v>
      </c>
      <c r="H115" s="32"/>
      <c r="I115" s="33"/>
    </row>
    <row r="116" spans="1:12" ht="51.75" x14ac:dyDescent="0.25">
      <c r="A116" s="36">
        <v>86</v>
      </c>
      <c r="B116" s="30" t="s">
        <v>20</v>
      </c>
      <c r="C116" s="30" t="s">
        <v>140</v>
      </c>
      <c r="D116" s="30"/>
      <c r="E116" s="28">
        <v>2</v>
      </c>
      <c r="F116" s="31"/>
      <c r="G116" s="32">
        <f>E116*F116</f>
        <v>0</v>
      </c>
      <c r="H116" s="32"/>
      <c r="I116" s="35"/>
      <c r="L116" s="75"/>
    </row>
    <row r="117" spans="1:12" x14ac:dyDescent="0.25">
      <c r="A117" s="36">
        <v>87</v>
      </c>
      <c r="B117" s="30" t="s">
        <v>14</v>
      </c>
      <c r="C117" s="30" t="s">
        <v>136</v>
      </c>
      <c r="D117" s="30"/>
      <c r="E117" s="28">
        <v>2</v>
      </c>
      <c r="F117" s="31"/>
      <c r="G117" s="32">
        <f>E117*F117</f>
        <v>0</v>
      </c>
      <c r="H117" s="32"/>
      <c r="I117" s="35"/>
    </row>
    <row r="118" spans="1:12" s="10" customFormat="1" ht="39" x14ac:dyDescent="0.25">
      <c r="A118" s="36">
        <v>88</v>
      </c>
      <c r="B118" s="30" t="s">
        <v>18</v>
      </c>
      <c r="C118" s="30" t="s">
        <v>19</v>
      </c>
      <c r="D118" s="30"/>
      <c r="E118" s="28">
        <v>2</v>
      </c>
      <c r="F118" s="31"/>
      <c r="G118" s="32">
        <f>E118*F118</f>
        <v>0</v>
      </c>
      <c r="H118" s="32"/>
      <c r="I118" s="33"/>
    </row>
    <row r="119" spans="1:12" s="27" customFormat="1" ht="12.75" customHeight="1" x14ac:dyDescent="0.25">
      <c r="A119" s="108" t="s">
        <v>141</v>
      </c>
      <c r="B119" s="108"/>
      <c r="C119" s="108"/>
      <c r="D119" s="108"/>
      <c r="E119" s="108"/>
      <c r="F119" s="108"/>
      <c r="G119" s="108"/>
      <c r="H119" s="108"/>
      <c r="I119" s="108"/>
    </row>
    <row r="120" spans="1:12" s="10" customFormat="1" x14ac:dyDescent="0.25">
      <c r="A120" s="36">
        <v>89</v>
      </c>
      <c r="B120" s="30" t="s">
        <v>142</v>
      </c>
      <c r="C120" s="30" t="s">
        <v>143</v>
      </c>
      <c r="D120" s="30"/>
      <c r="E120" s="28">
        <v>1</v>
      </c>
      <c r="F120" s="31"/>
      <c r="G120" s="32">
        <f t="shared" ref="G120:G131" si="4">E120*F120</f>
        <v>0</v>
      </c>
      <c r="H120" s="32"/>
      <c r="I120" s="33"/>
    </row>
    <row r="121" spans="1:12" s="10" customFormat="1" ht="26.25" x14ac:dyDescent="0.25">
      <c r="A121" s="36">
        <v>90</v>
      </c>
      <c r="B121" s="30" t="s">
        <v>132</v>
      </c>
      <c r="C121" s="30" t="s">
        <v>144</v>
      </c>
      <c r="D121" s="30"/>
      <c r="E121" s="28">
        <v>1</v>
      </c>
      <c r="F121" s="31"/>
      <c r="G121" s="32">
        <f t="shared" si="4"/>
        <v>0</v>
      </c>
      <c r="H121" s="32"/>
      <c r="I121" s="33"/>
    </row>
    <row r="122" spans="1:12" s="10" customFormat="1" ht="39" x14ac:dyDescent="0.25">
      <c r="A122" s="36">
        <v>91</v>
      </c>
      <c r="B122" s="30" t="s">
        <v>18</v>
      </c>
      <c r="C122" s="30" t="s">
        <v>19</v>
      </c>
      <c r="D122" s="30"/>
      <c r="E122" s="28">
        <v>1</v>
      </c>
      <c r="F122" s="31"/>
      <c r="G122" s="32">
        <f t="shared" si="4"/>
        <v>0</v>
      </c>
      <c r="H122" s="32"/>
      <c r="I122" s="33"/>
    </row>
    <row r="123" spans="1:12" ht="204.75" x14ac:dyDescent="0.25">
      <c r="A123" s="36">
        <v>92</v>
      </c>
      <c r="B123" s="30" t="s">
        <v>145</v>
      </c>
      <c r="C123" s="74" t="s">
        <v>146</v>
      </c>
      <c r="D123" s="30"/>
      <c r="E123" s="28">
        <v>1</v>
      </c>
      <c r="F123" s="31"/>
      <c r="G123" s="32">
        <f t="shared" si="4"/>
        <v>0</v>
      </c>
      <c r="H123" s="32"/>
      <c r="I123" s="35"/>
    </row>
    <row r="124" spans="1:12" ht="51.75" x14ac:dyDescent="0.25">
      <c r="A124" s="36">
        <v>93</v>
      </c>
      <c r="B124" s="30" t="s">
        <v>147</v>
      </c>
      <c r="C124" s="30" t="s">
        <v>148</v>
      </c>
      <c r="D124" s="30"/>
      <c r="E124" s="28">
        <v>1</v>
      </c>
      <c r="F124" s="31"/>
      <c r="G124" s="32">
        <f t="shared" si="4"/>
        <v>0</v>
      </c>
      <c r="H124" s="32"/>
      <c r="I124" s="35"/>
    </row>
    <row r="125" spans="1:12" s="10" customFormat="1" ht="51.75" x14ac:dyDescent="0.25">
      <c r="A125" s="36">
        <v>94</v>
      </c>
      <c r="B125" s="30" t="s">
        <v>149</v>
      </c>
      <c r="C125" s="30" t="s">
        <v>150</v>
      </c>
      <c r="D125" s="30"/>
      <c r="E125" s="45">
        <v>1</v>
      </c>
      <c r="F125" s="31"/>
      <c r="G125" s="32">
        <f t="shared" si="4"/>
        <v>0</v>
      </c>
      <c r="H125" s="32"/>
      <c r="I125" s="33"/>
    </row>
    <row r="126" spans="1:12" s="10" customFormat="1" ht="51.75" x14ac:dyDescent="0.25">
      <c r="A126" s="36">
        <v>95</v>
      </c>
      <c r="B126" s="30" t="s">
        <v>151</v>
      </c>
      <c r="C126" s="30" t="s">
        <v>19</v>
      </c>
      <c r="D126" s="30"/>
      <c r="E126" s="28">
        <v>1</v>
      </c>
      <c r="F126" s="31"/>
      <c r="G126" s="32">
        <f t="shared" si="4"/>
        <v>0</v>
      </c>
      <c r="H126" s="32"/>
      <c r="I126" s="33"/>
    </row>
    <row r="127" spans="1:12" s="10" customFormat="1" ht="26.25" x14ac:dyDescent="0.25">
      <c r="A127" s="36">
        <v>96</v>
      </c>
      <c r="B127" s="30" t="s">
        <v>152</v>
      </c>
      <c r="C127" s="30" t="s">
        <v>153</v>
      </c>
      <c r="D127" s="30"/>
      <c r="E127" s="28">
        <v>1</v>
      </c>
      <c r="F127" s="31"/>
      <c r="G127" s="32">
        <f t="shared" si="4"/>
        <v>0</v>
      </c>
      <c r="H127" s="32"/>
      <c r="I127" s="33"/>
    </row>
    <row r="128" spans="1:12" s="10" customFormat="1" ht="90" x14ac:dyDescent="0.25">
      <c r="A128" s="36">
        <v>97</v>
      </c>
      <c r="B128" s="30" t="s">
        <v>154</v>
      </c>
      <c r="C128" s="44" t="s">
        <v>155</v>
      </c>
      <c r="D128" s="44"/>
      <c r="E128" s="28">
        <v>1</v>
      </c>
      <c r="F128" s="31"/>
      <c r="G128" s="32">
        <f t="shared" si="4"/>
        <v>0</v>
      </c>
      <c r="H128" s="32"/>
      <c r="I128" s="33"/>
    </row>
    <row r="129" spans="1:9" s="10" customFormat="1" ht="204.75" x14ac:dyDescent="0.25">
      <c r="A129" s="36">
        <v>98</v>
      </c>
      <c r="B129" s="30" t="s">
        <v>26</v>
      </c>
      <c r="C129" s="74" t="s">
        <v>156</v>
      </c>
      <c r="D129" s="30"/>
      <c r="E129" s="28">
        <v>1</v>
      </c>
      <c r="F129" s="31"/>
      <c r="G129" s="32">
        <f t="shared" si="4"/>
        <v>0</v>
      </c>
      <c r="H129" s="32"/>
      <c r="I129" s="33"/>
    </row>
    <row r="130" spans="1:9" s="10" customFormat="1" ht="39" x14ac:dyDescent="0.25">
      <c r="A130" s="36">
        <v>99</v>
      </c>
      <c r="B130" s="30" t="s">
        <v>157</v>
      </c>
      <c r="C130" s="30" t="s">
        <v>19</v>
      </c>
      <c r="D130" s="30"/>
      <c r="E130" s="28">
        <v>1</v>
      </c>
      <c r="F130" s="31"/>
      <c r="G130" s="32">
        <f t="shared" si="4"/>
        <v>0</v>
      </c>
      <c r="H130" s="32"/>
      <c r="I130" s="33"/>
    </row>
    <row r="131" spans="1:9" ht="51.75" x14ac:dyDescent="0.25">
      <c r="A131" s="36">
        <v>100</v>
      </c>
      <c r="B131" s="30" t="s">
        <v>20</v>
      </c>
      <c r="C131" s="30" t="s">
        <v>158</v>
      </c>
      <c r="D131" s="30"/>
      <c r="E131" s="28">
        <v>1</v>
      </c>
      <c r="F131" s="31"/>
      <c r="G131" s="32">
        <f t="shared" si="4"/>
        <v>0</v>
      </c>
      <c r="H131" s="32"/>
      <c r="I131" s="35"/>
    </row>
    <row r="132" spans="1:9" s="27" customFormat="1" ht="12.75" customHeight="1" x14ac:dyDescent="0.25">
      <c r="A132" s="109" t="s">
        <v>159</v>
      </c>
      <c r="B132" s="109"/>
      <c r="C132" s="109"/>
      <c r="D132" s="109"/>
      <c r="E132" s="109"/>
      <c r="F132" s="109"/>
      <c r="G132" s="109"/>
      <c r="H132" s="109"/>
      <c r="I132" s="109"/>
    </row>
    <row r="133" spans="1:9" s="10" customFormat="1" ht="204.75" x14ac:dyDescent="0.25">
      <c r="A133" s="36">
        <v>101</v>
      </c>
      <c r="B133" s="30" t="s">
        <v>160</v>
      </c>
      <c r="C133" s="30" t="s">
        <v>128</v>
      </c>
      <c r="D133" s="30"/>
      <c r="E133" s="28">
        <v>1</v>
      </c>
      <c r="F133" s="31"/>
      <c r="G133" s="32">
        <f>E133*F133</f>
        <v>0</v>
      </c>
      <c r="H133" s="32"/>
      <c r="I133" s="33"/>
    </row>
    <row r="134" spans="1:9" s="10" customFormat="1" ht="43.5" customHeight="1" x14ac:dyDescent="0.25">
      <c r="A134" s="36">
        <v>102</v>
      </c>
      <c r="B134" s="30" t="s">
        <v>157</v>
      </c>
      <c r="C134" s="30" t="s">
        <v>19</v>
      </c>
      <c r="D134" s="30"/>
      <c r="E134" s="28">
        <v>1</v>
      </c>
      <c r="F134" s="31"/>
      <c r="G134" s="32">
        <f>E134*F134</f>
        <v>0</v>
      </c>
      <c r="H134" s="32"/>
      <c r="I134" s="33"/>
    </row>
    <row r="135" spans="1:9" s="27" customFormat="1" ht="12.75" customHeight="1" x14ac:dyDescent="0.25">
      <c r="A135" s="109" t="s">
        <v>104</v>
      </c>
      <c r="B135" s="109"/>
      <c r="C135" s="109"/>
      <c r="D135" s="109"/>
      <c r="E135" s="109"/>
      <c r="F135" s="109"/>
      <c r="G135" s="109"/>
      <c r="H135" s="109"/>
      <c r="I135" s="109"/>
    </row>
    <row r="136" spans="1:9" s="10" customFormat="1" ht="76.5" x14ac:dyDescent="0.25">
      <c r="A136" s="36">
        <v>103</v>
      </c>
      <c r="B136" s="29" t="s">
        <v>105</v>
      </c>
      <c r="C136" s="29" t="s">
        <v>107</v>
      </c>
      <c r="D136" s="29"/>
      <c r="E136" s="46">
        <v>1</v>
      </c>
      <c r="F136" s="47"/>
      <c r="G136" s="32">
        <f t="shared" ref="G136:G145" si="5">E136*F136</f>
        <v>0</v>
      </c>
      <c r="H136" s="32"/>
      <c r="I136" s="33"/>
    </row>
    <row r="137" spans="1:9" s="10" customFormat="1" ht="76.5" x14ac:dyDescent="0.25">
      <c r="A137" s="36">
        <v>104</v>
      </c>
      <c r="B137" s="29" t="s">
        <v>105</v>
      </c>
      <c r="C137" s="29" t="s">
        <v>161</v>
      </c>
      <c r="D137" s="29"/>
      <c r="E137" s="46">
        <v>1</v>
      </c>
      <c r="F137" s="47"/>
      <c r="G137" s="32">
        <f t="shared" si="5"/>
        <v>0</v>
      </c>
      <c r="H137" s="32"/>
      <c r="I137" s="33"/>
    </row>
    <row r="138" spans="1:9" s="10" customFormat="1" ht="76.5" x14ac:dyDescent="0.25">
      <c r="A138" s="36">
        <v>105</v>
      </c>
      <c r="B138" s="29" t="s">
        <v>105</v>
      </c>
      <c r="C138" s="29" t="s">
        <v>162</v>
      </c>
      <c r="D138" s="29"/>
      <c r="E138" s="46">
        <v>1</v>
      </c>
      <c r="F138" s="47"/>
      <c r="G138" s="32">
        <f t="shared" si="5"/>
        <v>0</v>
      </c>
      <c r="H138" s="32"/>
      <c r="I138" s="33"/>
    </row>
    <row r="139" spans="1:9" ht="76.5" x14ac:dyDescent="0.25">
      <c r="A139" s="36">
        <v>106</v>
      </c>
      <c r="B139" s="29" t="s">
        <v>105</v>
      </c>
      <c r="C139" s="29" t="s">
        <v>111</v>
      </c>
      <c r="D139" s="29"/>
      <c r="E139" s="46">
        <v>3</v>
      </c>
      <c r="F139" s="47"/>
      <c r="G139" s="32">
        <f t="shared" si="5"/>
        <v>0</v>
      </c>
      <c r="H139" s="32"/>
      <c r="I139" s="35"/>
    </row>
    <row r="140" spans="1:9" ht="76.5" x14ac:dyDescent="0.25">
      <c r="A140" s="36">
        <v>107</v>
      </c>
      <c r="B140" s="29" t="s">
        <v>105</v>
      </c>
      <c r="C140" s="29" t="s">
        <v>163</v>
      </c>
      <c r="D140" s="29"/>
      <c r="E140" s="46">
        <v>1</v>
      </c>
      <c r="F140" s="47"/>
      <c r="G140" s="32">
        <f t="shared" si="5"/>
        <v>0</v>
      </c>
      <c r="H140" s="32"/>
      <c r="I140" s="35"/>
    </row>
    <row r="141" spans="1:9" ht="76.5" x14ac:dyDescent="0.25">
      <c r="A141" s="36">
        <v>108</v>
      </c>
      <c r="B141" s="29" t="s">
        <v>105</v>
      </c>
      <c r="C141" s="29" t="s">
        <v>164</v>
      </c>
      <c r="D141" s="29"/>
      <c r="E141" s="46">
        <v>1</v>
      </c>
      <c r="F141" s="47"/>
      <c r="G141" s="32">
        <f t="shared" si="5"/>
        <v>0</v>
      </c>
      <c r="H141" s="32"/>
      <c r="I141" s="35"/>
    </row>
    <row r="142" spans="1:9" ht="76.5" x14ac:dyDescent="0.25">
      <c r="A142" s="36">
        <v>109</v>
      </c>
      <c r="B142" s="29" t="s">
        <v>105</v>
      </c>
      <c r="C142" s="48" t="s">
        <v>115</v>
      </c>
      <c r="D142" s="48"/>
      <c r="E142" s="49">
        <v>1</v>
      </c>
      <c r="F142" s="50"/>
      <c r="G142" s="32">
        <f t="shared" si="5"/>
        <v>0</v>
      </c>
      <c r="H142" s="32"/>
      <c r="I142" s="35"/>
    </row>
    <row r="143" spans="1:9" ht="76.5" x14ac:dyDescent="0.25">
      <c r="A143" s="36">
        <v>110</v>
      </c>
      <c r="B143" s="29" t="s">
        <v>105</v>
      </c>
      <c r="C143" s="48" t="s">
        <v>116</v>
      </c>
      <c r="D143" s="48"/>
      <c r="E143" s="49">
        <v>1</v>
      </c>
      <c r="F143" s="50"/>
      <c r="G143" s="32">
        <f t="shared" si="5"/>
        <v>0</v>
      </c>
      <c r="H143" s="32"/>
      <c r="I143" s="35"/>
    </row>
    <row r="144" spans="1:9" ht="76.5" x14ac:dyDescent="0.25">
      <c r="A144" s="36">
        <v>111</v>
      </c>
      <c r="B144" s="29" t="s">
        <v>165</v>
      </c>
      <c r="C144" s="48" t="s">
        <v>166</v>
      </c>
      <c r="D144" s="48"/>
      <c r="E144" s="49">
        <v>1</v>
      </c>
      <c r="F144" s="50"/>
      <c r="G144" s="32">
        <f t="shared" si="5"/>
        <v>0</v>
      </c>
      <c r="H144" s="32"/>
      <c r="I144" s="35"/>
    </row>
    <row r="145" spans="1:16" ht="76.5" x14ac:dyDescent="0.25">
      <c r="A145" s="76">
        <v>112</v>
      </c>
      <c r="B145" s="77" t="s">
        <v>167</v>
      </c>
      <c r="C145" s="78" t="s">
        <v>168</v>
      </c>
      <c r="D145" s="78"/>
      <c r="E145" s="79">
        <v>1</v>
      </c>
      <c r="F145" s="80"/>
      <c r="G145" s="81">
        <f t="shared" si="5"/>
        <v>0</v>
      </c>
      <c r="H145" s="81"/>
      <c r="I145" s="82"/>
    </row>
    <row r="146" spans="1:16" ht="12.75" customHeight="1" x14ac:dyDescent="0.25">
      <c r="A146" s="110" t="s">
        <v>120</v>
      </c>
      <c r="B146" s="110"/>
      <c r="C146" s="110"/>
      <c r="D146" s="110"/>
      <c r="E146" s="110"/>
      <c r="F146" s="110"/>
      <c r="G146" s="110"/>
      <c r="H146" s="110"/>
      <c r="I146" s="83">
        <f>SUM(I105:I145)</f>
        <v>0</v>
      </c>
    </row>
    <row r="147" spans="1:16" ht="12.75" customHeight="1" x14ac:dyDescent="0.25">
      <c r="A147" s="111" t="s">
        <v>121</v>
      </c>
      <c r="B147" s="111"/>
      <c r="C147" s="111"/>
      <c r="D147" s="111"/>
      <c r="E147" s="111"/>
      <c r="F147" s="111"/>
      <c r="G147" s="111"/>
      <c r="H147" s="111"/>
      <c r="I147" s="84">
        <f>I146*0.23</f>
        <v>0</v>
      </c>
    </row>
    <row r="148" spans="1:16" ht="12.75" customHeight="1" x14ac:dyDescent="0.25">
      <c r="A148" s="112" t="s">
        <v>122</v>
      </c>
      <c r="B148" s="112"/>
      <c r="C148" s="112"/>
      <c r="D148" s="112"/>
      <c r="E148" s="112"/>
      <c r="F148" s="112"/>
      <c r="G148" s="112"/>
      <c r="H148" s="112"/>
      <c r="I148" s="85">
        <f>I146+I147</f>
        <v>0</v>
      </c>
    </row>
    <row r="149" spans="1:16" x14ac:dyDescent="0.25">
      <c r="A149" s="86"/>
      <c r="B149" s="87"/>
      <c r="C149" s="88"/>
      <c r="D149" s="88"/>
      <c r="E149" s="89"/>
      <c r="F149" s="90"/>
      <c r="G149" s="91"/>
      <c r="H149" s="91"/>
    </row>
    <row r="150" spans="1:16" x14ac:dyDescent="0.25">
      <c r="A150" s="113" t="s">
        <v>169</v>
      </c>
      <c r="B150" s="113"/>
      <c r="C150" s="113"/>
      <c r="D150" s="113"/>
      <c r="E150" s="113"/>
      <c r="F150" s="113"/>
      <c r="G150" s="113"/>
      <c r="H150" s="92"/>
    </row>
    <row r="151" spans="1:16" x14ac:dyDescent="0.25">
      <c r="A151" s="114"/>
      <c r="B151" s="114"/>
      <c r="C151" s="93" t="s">
        <v>125</v>
      </c>
      <c r="D151" s="93"/>
      <c r="E151" s="115" t="s">
        <v>170</v>
      </c>
      <c r="F151" s="115"/>
      <c r="G151" s="116" t="s">
        <v>171</v>
      </c>
      <c r="H151" s="116"/>
      <c r="I151" s="116"/>
    </row>
    <row r="152" spans="1:16" x14ac:dyDescent="0.25">
      <c r="A152" s="117" t="s">
        <v>1</v>
      </c>
      <c r="B152" s="117"/>
      <c r="C152" s="94">
        <f>I97</f>
        <v>0</v>
      </c>
      <c r="D152" s="94"/>
      <c r="E152" s="118">
        <v>0</v>
      </c>
      <c r="F152" s="118"/>
      <c r="G152" s="119">
        <f>C152+F152</f>
        <v>0</v>
      </c>
      <c r="H152" s="119"/>
      <c r="I152" s="119"/>
    </row>
    <row r="153" spans="1:16" x14ac:dyDescent="0.25">
      <c r="A153" s="120" t="s">
        <v>123</v>
      </c>
      <c r="B153" s="120"/>
      <c r="C153" s="95">
        <f>I146</f>
        <v>0</v>
      </c>
      <c r="D153" s="95"/>
      <c r="E153" s="121">
        <v>0</v>
      </c>
      <c r="F153" s="121"/>
      <c r="G153" s="122">
        <f>C153+F153</f>
        <v>0</v>
      </c>
      <c r="H153" s="122"/>
      <c r="I153" s="122"/>
    </row>
    <row r="154" spans="1:16" x14ac:dyDescent="0.25">
      <c r="A154" s="123" t="s">
        <v>172</v>
      </c>
      <c r="B154" s="123"/>
      <c r="C154" s="96">
        <f>SUM(C152:C153)</f>
        <v>0</v>
      </c>
      <c r="D154" s="96"/>
      <c r="E154" s="124">
        <v>0</v>
      </c>
      <c r="F154" s="124"/>
      <c r="G154" s="125">
        <f>SUM(G152:G153)</f>
        <v>0</v>
      </c>
      <c r="H154" s="125"/>
      <c r="I154" s="125"/>
    </row>
    <row r="155" spans="1:16" x14ac:dyDescent="0.25">
      <c r="A155" s="86"/>
      <c r="B155" s="87"/>
      <c r="C155" s="88"/>
      <c r="D155" s="88"/>
      <c r="E155" s="89"/>
      <c r="F155" s="90"/>
      <c r="G155" s="91"/>
      <c r="H155" s="91"/>
    </row>
    <row r="156" spans="1:16" x14ac:dyDescent="0.25">
      <c r="A156" s="86"/>
      <c r="B156" s="87"/>
      <c r="C156" s="88"/>
      <c r="D156" s="88"/>
      <c r="E156" s="89"/>
      <c r="F156" s="90"/>
      <c r="G156" s="91"/>
      <c r="H156" s="91"/>
    </row>
    <row r="157" spans="1:16" x14ac:dyDescent="0.25">
      <c r="A157" s="86"/>
      <c r="B157" s="87"/>
      <c r="C157" s="88"/>
      <c r="D157" s="88"/>
      <c r="E157" s="89"/>
      <c r="F157" s="90"/>
      <c r="G157" s="91"/>
      <c r="H157" s="91"/>
    </row>
    <row r="158" spans="1:16" x14ac:dyDescent="0.25">
      <c r="A158" s="86"/>
      <c r="B158" s="87"/>
      <c r="C158" s="88"/>
      <c r="D158" s="88"/>
      <c r="E158" s="89"/>
      <c r="F158" s="90"/>
      <c r="G158" s="91"/>
      <c r="H158" s="91"/>
    </row>
    <row r="159" spans="1:16" x14ac:dyDescent="0.25">
      <c r="A159" s="86"/>
      <c r="B159" s="87"/>
      <c r="C159" s="88"/>
      <c r="D159" s="88"/>
      <c r="E159" s="89"/>
      <c r="F159" s="90"/>
      <c r="G159" s="91"/>
      <c r="H159" s="91"/>
      <c r="P159" s="97"/>
    </row>
    <row r="160" spans="1:16" x14ac:dyDescent="0.25">
      <c r="A160" s="86"/>
      <c r="B160" s="87"/>
      <c r="C160" s="88"/>
      <c r="D160" s="88"/>
      <c r="E160" s="89"/>
      <c r="F160" s="90"/>
      <c r="G160" s="91"/>
      <c r="H160" s="91"/>
    </row>
    <row r="161" spans="1:8" x14ac:dyDescent="0.25">
      <c r="A161" s="86"/>
      <c r="B161" s="87"/>
      <c r="C161" s="88"/>
      <c r="D161" s="88"/>
      <c r="E161" s="89"/>
      <c r="F161" s="90"/>
      <c r="G161" s="91"/>
      <c r="H161" s="91"/>
    </row>
    <row r="162" spans="1:8" x14ac:dyDescent="0.25">
      <c r="A162" s="86"/>
      <c r="B162" s="87"/>
      <c r="C162" s="88"/>
      <c r="D162" s="88"/>
      <c r="E162" s="89"/>
      <c r="F162" s="90"/>
      <c r="G162" s="91"/>
      <c r="H162" s="91"/>
    </row>
  </sheetData>
  <sheetProtection selectLockedCells="1" selectUnlockedCells="1"/>
  <mergeCells count="43">
    <mergeCell ref="A154:B154"/>
    <mergeCell ref="E154:F154"/>
    <mergeCell ref="G154:I154"/>
    <mergeCell ref="A152:B152"/>
    <mergeCell ref="E152:F152"/>
    <mergeCell ref="G152:I152"/>
    <mergeCell ref="A153:B153"/>
    <mergeCell ref="E153:F153"/>
    <mergeCell ref="G153:I153"/>
    <mergeCell ref="A146:H146"/>
    <mergeCell ref="A147:H147"/>
    <mergeCell ref="A148:H148"/>
    <mergeCell ref="A150:G150"/>
    <mergeCell ref="A151:B151"/>
    <mergeCell ref="E151:F151"/>
    <mergeCell ref="G151:I151"/>
    <mergeCell ref="A99:H99"/>
    <mergeCell ref="A104:I104"/>
    <mergeCell ref="A113:I113"/>
    <mergeCell ref="A119:I119"/>
    <mergeCell ref="A132:I132"/>
    <mergeCell ref="A135:I135"/>
    <mergeCell ref="A61:I61"/>
    <mergeCell ref="A71:I71"/>
    <mergeCell ref="A76:I76"/>
    <mergeCell ref="A84:I84"/>
    <mergeCell ref="A97:H97"/>
    <mergeCell ref="A98:H98"/>
    <mergeCell ref="A29:I29"/>
    <mergeCell ref="A33:I33"/>
    <mergeCell ref="A37:I37"/>
    <mergeCell ref="A43:I43"/>
    <mergeCell ref="A49:I49"/>
    <mergeCell ref="A55:I55"/>
    <mergeCell ref="F1:I1"/>
    <mergeCell ref="A6:I6"/>
    <mergeCell ref="A12:I12"/>
    <mergeCell ref="A18:I18"/>
    <mergeCell ref="A24:I24"/>
    <mergeCell ref="A25:A27"/>
    <mergeCell ref="B25:B27"/>
    <mergeCell ref="C25:C26"/>
    <mergeCell ref="E25:E26"/>
  </mergeCells>
  <pageMargins left="0.78749999999999998" right="0.78749999999999998" top="1.0527777777777778" bottom="1.0527777777777778" header="0.78749999999999998" footer="0.78749999999999998"/>
  <pageSetup paperSize="9" scale="73" orientation="landscape" useFirstPageNumber="1" horizontalDpi="300" verticalDpi="300"/>
  <headerFooter alignWithMargins="0">
    <oddHeader>&amp;C&amp;"Times New Roman,Normalny"&amp;12&amp;A</oddHeader>
    <oddFooter>&amp;C&amp;"Times New Roman,Normalny"&amp;12Strona &amp;P</oddFooter>
  </headerFooter>
  <rowBreaks count="4" manualBreakCount="4">
    <brk id="11" max="16383" man="1"/>
    <brk id="75" max="16383" man="1"/>
    <brk id="89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av </vt:lpstr>
      <vt:lpstr>'av 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arthooz</dc:creator>
  <cp:lastModifiedBy>arthooz</cp:lastModifiedBy>
  <dcterms:created xsi:type="dcterms:W3CDTF">2017-07-05T13:58:40Z</dcterms:created>
  <dcterms:modified xsi:type="dcterms:W3CDTF">2017-07-05T13:58:40Z</dcterms:modified>
</cp:coreProperties>
</file>